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tiftung Patientensicherheit\CIRRNET\16_CIRRNET_WE\CIRRNET-Tools\Risiko-Paarvergleich\Italienisch\"/>
    </mc:Choice>
  </mc:AlternateContent>
  <xr:revisionPtr revIDLastSave="0" documentId="13_ncr:1_{3EEB04AD-62D1-4B7F-84C1-B32ED772FE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 di lavoro" sheetId="1" r:id="rId1"/>
    <sheet name="Correzione nel graf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0" i="1" l="1"/>
  <c r="W30" i="1"/>
  <c r="V30" i="1"/>
  <c r="U30" i="1"/>
  <c r="T30" i="1"/>
  <c r="S30" i="1"/>
  <c r="R30" i="1"/>
  <c r="Q30" i="1"/>
  <c r="P30" i="1"/>
  <c r="W28" i="1"/>
  <c r="V28" i="1"/>
  <c r="U28" i="1"/>
  <c r="T28" i="1"/>
  <c r="S28" i="1"/>
  <c r="R28" i="1"/>
  <c r="Q28" i="1"/>
  <c r="P28" i="1"/>
  <c r="V26" i="1"/>
  <c r="U26" i="1"/>
  <c r="T26" i="1"/>
  <c r="S26" i="1"/>
  <c r="R26" i="1"/>
  <c r="Q26" i="1"/>
  <c r="P26" i="1"/>
  <c r="U24" i="1"/>
  <c r="T24" i="1"/>
  <c r="S24" i="1"/>
  <c r="R24" i="1"/>
  <c r="Q24" i="1"/>
  <c r="P24" i="1"/>
  <c r="T22" i="1"/>
  <c r="S22" i="1"/>
  <c r="R22" i="1"/>
  <c r="Q22" i="1"/>
  <c r="P22" i="1"/>
  <c r="S20" i="1"/>
  <c r="R20" i="1"/>
  <c r="Q20" i="1"/>
  <c r="P20" i="1"/>
  <c r="R18" i="1"/>
  <c r="Q18" i="1"/>
  <c r="P18" i="1"/>
  <c r="Q16" i="1"/>
  <c r="P16" i="1"/>
  <c r="P14" i="1"/>
  <c r="X29" i="1"/>
  <c r="W29" i="1"/>
  <c r="V29" i="1"/>
  <c r="U29" i="1"/>
  <c r="T29" i="1"/>
  <c r="S29" i="1"/>
  <c r="R29" i="1"/>
  <c r="Q29" i="1"/>
  <c r="P29" i="1"/>
  <c r="W27" i="1"/>
  <c r="V27" i="1"/>
  <c r="U27" i="1"/>
  <c r="T27" i="1"/>
  <c r="S27" i="1"/>
  <c r="R27" i="1"/>
  <c r="Q27" i="1"/>
  <c r="P27" i="1"/>
  <c r="V25" i="1"/>
  <c r="U25" i="1"/>
  <c r="T25" i="1"/>
  <c r="S25" i="1"/>
  <c r="R25" i="1"/>
  <c r="Q25" i="1"/>
  <c r="P25" i="1"/>
  <c r="U23" i="1"/>
  <c r="T23" i="1"/>
  <c r="S23" i="1"/>
  <c r="R23" i="1"/>
  <c r="Q23" i="1"/>
  <c r="P23" i="1"/>
  <c r="T21" i="1"/>
  <c r="S21" i="1"/>
  <c r="R21" i="1"/>
  <c r="Q21" i="1"/>
  <c r="P21" i="1"/>
  <c r="S19" i="1"/>
  <c r="R19" i="1"/>
  <c r="Q19" i="1"/>
  <c r="P19" i="1"/>
  <c r="R17" i="1"/>
  <c r="Q17" i="1"/>
  <c r="P17" i="1"/>
  <c r="Q15" i="1"/>
  <c r="P15" i="1"/>
  <c r="P13" i="1"/>
  <c r="Y26" i="1"/>
  <c r="Y25" i="1"/>
  <c r="X24" i="1"/>
  <c r="Y24" i="1"/>
  <c r="X23" i="1"/>
  <c r="Y23" i="1"/>
  <c r="W22" i="1"/>
  <c r="X22" i="1"/>
  <c r="Y22" i="1"/>
  <c r="W21" i="1"/>
  <c r="X21" i="1"/>
  <c r="Y21" i="1"/>
  <c r="V20" i="1"/>
  <c r="W20" i="1"/>
  <c r="X20" i="1"/>
  <c r="Y20" i="1"/>
  <c r="V19" i="1"/>
  <c r="W19" i="1"/>
  <c r="X19" i="1"/>
  <c r="Y19" i="1"/>
  <c r="U18" i="1"/>
  <c r="V18" i="1"/>
  <c r="W18" i="1"/>
  <c r="X18" i="1"/>
  <c r="Y18" i="1"/>
  <c r="U17" i="1"/>
  <c r="V17" i="1"/>
  <c r="W17" i="1"/>
  <c r="X17" i="1"/>
  <c r="Y17" i="1"/>
  <c r="T16" i="1"/>
  <c r="U16" i="1"/>
  <c r="V16" i="1"/>
  <c r="W16" i="1"/>
  <c r="X16" i="1"/>
  <c r="Y16" i="1"/>
  <c r="T15" i="1"/>
  <c r="U15" i="1"/>
  <c r="V15" i="1"/>
  <c r="W15" i="1"/>
  <c r="X15" i="1"/>
  <c r="Y15" i="1"/>
  <c r="S14" i="1"/>
  <c r="T14" i="1"/>
  <c r="U14" i="1"/>
  <c r="V14" i="1"/>
  <c r="W14" i="1"/>
  <c r="X14" i="1"/>
  <c r="Y14" i="1"/>
  <c r="S13" i="1"/>
  <c r="T13" i="1"/>
  <c r="U13" i="1"/>
  <c r="V13" i="1"/>
  <c r="W13" i="1"/>
  <c r="X13" i="1"/>
  <c r="Y13" i="1"/>
  <c r="R12" i="1"/>
  <c r="S12" i="1"/>
  <c r="T12" i="1"/>
  <c r="U12" i="1"/>
  <c r="V12" i="1"/>
  <c r="W12" i="1"/>
  <c r="X12" i="1"/>
  <c r="Y12" i="1"/>
  <c r="R11" i="1"/>
  <c r="S11" i="1"/>
  <c r="T11" i="1"/>
  <c r="U11" i="1"/>
  <c r="V11" i="1"/>
  <c r="W11" i="1"/>
  <c r="X11" i="1"/>
  <c r="Y11" i="1"/>
  <c r="Y28" i="1"/>
  <c r="X26" i="1"/>
  <c r="W24" i="1"/>
  <c r="V22" i="1"/>
  <c r="U20" i="1"/>
  <c r="T18" i="1"/>
  <c r="S16" i="1"/>
  <c r="R14" i="1"/>
  <c r="Q12" i="1"/>
  <c r="Y27" i="1"/>
  <c r="X25" i="1"/>
  <c r="W23" i="1"/>
  <c r="V21" i="1"/>
  <c r="U19" i="1"/>
  <c r="T17" i="1"/>
  <c r="S15" i="1"/>
  <c r="R13" i="1"/>
  <c r="Q11" i="1"/>
  <c r="Q31" i="2"/>
  <c r="Q30" i="2"/>
  <c r="Q29" i="2"/>
  <c r="Q28" i="2"/>
  <c r="Q27" i="2"/>
  <c r="Q26" i="2"/>
  <c r="Q25" i="2"/>
  <c r="Q24" i="2"/>
  <c r="Q23" i="2"/>
  <c r="Q22" i="2"/>
  <c r="O31" i="2"/>
  <c r="O30" i="2"/>
  <c r="O29" i="2"/>
  <c r="O28" i="2"/>
  <c r="O27" i="2"/>
  <c r="O26" i="2"/>
  <c r="O25" i="2"/>
  <c r="O24" i="2"/>
  <c r="O23" i="2"/>
  <c r="O22" i="2"/>
  <c r="M31" i="2"/>
  <c r="M30" i="2"/>
  <c r="M29" i="2"/>
  <c r="M28" i="2"/>
  <c r="M27" i="2"/>
  <c r="M26" i="2"/>
  <c r="M25" i="2"/>
  <c r="M24" i="2"/>
  <c r="M23" i="2"/>
  <c r="M22" i="2"/>
  <c r="K31" i="2"/>
  <c r="K30" i="2"/>
  <c r="K29" i="2"/>
  <c r="K28" i="2"/>
  <c r="K27" i="2"/>
  <c r="K26" i="2"/>
  <c r="K25" i="2"/>
  <c r="K24" i="2"/>
  <c r="K23" i="2"/>
  <c r="K22" i="2"/>
  <c r="B43" i="1"/>
  <c r="B44" i="1"/>
  <c r="B45" i="1"/>
  <c r="B46" i="1"/>
  <c r="B47" i="1"/>
  <c r="B48" i="1"/>
  <c r="B49" i="1"/>
  <c r="B50" i="1"/>
  <c r="B51" i="1"/>
  <c r="B52" i="1"/>
  <c r="L30" i="1" l="1"/>
  <c r="L29" i="1"/>
  <c r="K30" i="1"/>
  <c r="K29" i="1"/>
  <c r="K28" i="1"/>
  <c r="K27" i="1"/>
  <c r="J30" i="1"/>
  <c r="J29" i="1"/>
  <c r="J28" i="1"/>
  <c r="J27" i="1"/>
  <c r="J26" i="1"/>
  <c r="J25" i="1"/>
  <c r="I30" i="1"/>
  <c r="I29" i="1"/>
  <c r="I28" i="1"/>
  <c r="I27" i="1"/>
  <c r="I26" i="1"/>
  <c r="I25" i="1"/>
  <c r="I24" i="1"/>
  <c r="I23" i="1"/>
  <c r="H30" i="1"/>
  <c r="H29" i="1"/>
  <c r="H28" i="1"/>
  <c r="H27" i="1"/>
  <c r="H26" i="1"/>
  <c r="H25" i="1"/>
  <c r="H24" i="1"/>
  <c r="H23" i="1"/>
  <c r="H22" i="1"/>
  <c r="H21" i="1"/>
  <c r="G30" i="1"/>
  <c r="G29" i="1"/>
  <c r="G28" i="1"/>
  <c r="G27" i="1"/>
  <c r="G26" i="1"/>
  <c r="G25" i="1"/>
  <c r="G24" i="1"/>
  <c r="G23" i="1"/>
  <c r="G22" i="1"/>
  <c r="G21" i="1"/>
  <c r="G20" i="1"/>
  <c r="G19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D14" i="1"/>
  <c r="D13" i="1"/>
  <c r="D20" i="1" l="1"/>
  <c r="Z20" i="1"/>
  <c r="D16" i="1"/>
  <c r="Z16" i="1"/>
  <c r="D24" i="1"/>
  <c r="Z24" i="1"/>
  <c r="D26" i="1"/>
  <c r="Z26" i="1"/>
  <c r="D28" i="1"/>
  <c r="Z28" i="1"/>
  <c r="D18" i="1"/>
  <c r="Z18" i="1"/>
  <c r="D22" i="1"/>
  <c r="Z22" i="1"/>
  <c r="D30" i="1"/>
  <c r="Z30" i="1"/>
  <c r="Z14" i="1"/>
  <c r="D23" i="1"/>
  <c r="Z23" i="1"/>
  <c r="D25" i="1"/>
  <c r="Z25" i="1"/>
  <c r="D21" i="1"/>
  <c r="Z21" i="1"/>
  <c r="D15" i="1"/>
  <c r="Z15" i="1"/>
  <c r="D17" i="1"/>
  <c r="Z17" i="1"/>
  <c r="D29" i="1"/>
  <c r="Z29" i="1"/>
  <c r="Z13" i="1"/>
  <c r="D19" i="1"/>
  <c r="Z19" i="1"/>
  <c r="D27" i="1"/>
  <c r="Z27" i="1"/>
  <c r="L13" i="2" l="1"/>
  <c r="R46" i="1" s="1"/>
  <c r="M13" i="2"/>
  <c r="S46" i="1" s="1"/>
  <c r="N13" i="2"/>
  <c r="T46" i="1" s="1"/>
  <c r="P13" i="2"/>
  <c r="V46" i="1" s="1"/>
  <c r="S13" i="2"/>
  <c r="Y46" i="1" s="1"/>
  <c r="O14" i="2"/>
  <c r="U47" i="1" s="1"/>
  <c r="P14" i="2"/>
  <c r="V47" i="1" s="1"/>
  <c r="T14" i="2"/>
  <c r="Z47" i="1" s="1"/>
  <c r="R13" i="2" l="1"/>
  <c r="X46" i="1" s="1"/>
  <c r="R14" i="2"/>
  <c r="X47" i="1" s="1"/>
  <c r="Q13" i="2"/>
  <c r="W46" i="1" s="1"/>
  <c r="Q14" i="2"/>
  <c r="W47" i="1" s="1"/>
  <c r="N14" i="2"/>
  <c r="T47" i="1" s="1"/>
  <c r="O13" i="2"/>
  <c r="U46" i="1" s="1"/>
  <c r="L14" i="2"/>
  <c r="R47" i="1" s="1"/>
  <c r="S14" i="2"/>
  <c r="Y47" i="1" s="1"/>
  <c r="T13" i="2"/>
  <c r="Z46" i="1" s="1"/>
  <c r="K14" i="2"/>
  <c r="Q47" i="1" s="1"/>
  <c r="K13" i="2"/>
  <c r="Q46" i="1" s="1"/>
  <c r="M14" i="2"/>
  <c r="S47" i="1" s="1"/>
  <c r="B31" i="2"/>
  <c r="B30" i="2"/>
  <c r="B29" i="2"/>
  <c r="B28" i="2"/>
  <c r="B27" i="2"/>
  <c r="B26" i="2"/>
  <c r="B25" i="2"/>
  <c r="B24" i="2"/>
  <c r="B23" i="2"/>
  <c r="B22" i="2"/>
  <c r="Z12" i="1" l="1"/>
  <c r="M9" i="1"/>
  <c r="L9" i="1"/>
  <c r="K9" i="1"/>
  <c r="J9" i="1"/>
  <c r="I9" i="1"/>
  <c r="H9" i="1"/>
  <c r="G9" i="1"/>
  <c r="F9" i="1"/>
  <c r="E9" i="1"/>
  <c r="D9" i="1"/>
  <c r="Z11" i="1" l="1"/>
  <c r="E44" i="1" s="1"/>
  <c r="N45" i="1"/>
  <c r="N44" i="1"/>
  <c r="M45" i="1"/>
  <c r="M44" i="1"/>
  <c r="L45" i="1"/>
  <c r="L44" i="1"/>
  <c r="K45" i="1"/>
  <c r="K44" i="1"/>
  <c r="J45" i="1"/>
  <c r="J44" i="1"/>
  <c r="I45" i="1"/>
  <c r="I44" i="1"/>
  <c r="H45" i="1"/>
  <c r="H44" i="1"/>
  <c r="G45" i="1"/>
  <c r="G44" i="1"/>
  <c r="F45" i="1"/>
  <c r="F44" i="1"/>
  <c r="E45" i="1"/>
</calcChain>
</file>

<file path=xl/sharedStrings.xml><?xml version="1.0" encoding="utf-8"?>
<sst xmlns="http://schemas.openxmlformats.org/spreadsheetml/2006/main" count="92" uniqueCount="29">
  <si>
    <t>Häufigkeit</t>
  </si>
  <si>
    <t>Bedeutung</t>
  </si>
  <si>
    <t>Korrekturen</t>
  </si>
  <si>
    <t xml:space="preserve"> ç</t>
  </si>
  <si>
    <t xml:space="preserve"> ê</t>
  </si>
  <si>
    <t xml:space="preserve"> é</t>
  </si>
  <si>
    <t>Korrekturen (aus Grafikkorrektur)</t>
  </si>
  <si>
    <t xml:space="preserve"> è</t>
  </si>
  <si>
    <t>Mittelwert</t>
  </si>
  <si>
    <t>Frequenza</t>
  </si>
  <si>
    <t>Gravità</t>
  </si>
  <si>
    <t>Confronto a coppie</t>
  </si>
  <si>
    <t>Occasione dell'analisi</t>
  </si>
  <si>
    <t>Data</t>
  </si>
  <si>
    <t>Autrici/tori</t>
  </si>
  <si>
    <t>Valutazione dei rischi e dei fattori di influenza</t>
  </si>
  <si>
    <t>Rischi e/o fattori di influenza</t>
  </si>
  <si>
    <t>Panoramica dei risultati</t>
  </si>
  <si>
    <r>
      <rPr>
        <b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l'analisi qui raffigurata costituisce una valutazione comparativa di diversi rischi o fattori di influenza. Non si tratta di valori rilevabili in modo oggettivo, bensì di una valutazione soggettiva sulla base dei fatti noti sul rischio in questione.</t>
    </r>
  </si>
  <si>
    <t>Osservazioni</t>
  </si>
  <si>
    <t>Spostare il punto verso sinistra</t>
  </si>
  <si>
    <t>Spostare il punto verso destra</t>
  </si>
  <si>
    <t>Spostare il punto verso l’alto</t>
  </si>
  <si>
    <t>Spostare il punto verso il basso</t>
  </si>
  <si>
    <t>più frequente</t>
  </si>
  <si>
    <t>più elevata</t>
  </si>
  <si>
    <t>uguale</t>
  </si>
  <si>
    <t>più raro</t>
  </si>
  <si>
    <t>più bassa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</si>
</sst>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C00000"/>
      <name val="Wingdings"/>
      <charset val="2"/>
    </font>
    <font>
      <b/>
      <sz val="12"/>
      <color theme="1"/>
      <name val="Arial"/>
      <family val="2"/>
    </font>
    <font>
      <b/>
      <sz val="18"/>
      <color rgb="FF007E79"/>
      <name val="Arial"/>
      <family val="2"/>
    </font>
    <font>
      <b/>
      <sz val="14"/>
      <color theme="1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3" fillId="0" borderId="4" xfId="0" applyFont="1" applyBorder="1"/>
    <xf numFmtId="0" fontId="2" fillId="0" borderId="5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2" xfId="0" applyFont="1" applyBorder="1"/>
    <xf numFmtId="0" fontId="1" fillId="0" borderId="14" xfId="0" applyFont="1" applyBorder="1"/>
    <xf numFmtId="0" fontId="4" fillId="2" borderId="17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/>
    <xf numFmtId="0" fontId="7" fillId="0" borderId="0" xfId="0" applyFont="1"/>
    <xf numFmtId="0" fontId="6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1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textRotation="90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Protection="1">
      <protection locked="0" hidden="1"/>
    </xf>
    <xf numFmtId="0" fontId="2" fillId="0" borderId="0" xfId="0" applyFont="1" applyProtection="1">
      <protection hidden="1"/>
    </xf>
    <xf numFmtId="0" fontId="1" fillId="0" borderId="0" xfId="0" applyFont="1" applyAlignment="1">
      <alignment horizontal="left" vertical="top"/>
    </xf>
    <xf numFmtId="0" fontId="6" fillId="0" borderId="15" xfId="0" applyFont="1" applyBorder="1"/>
    <xf numFmtId="0" fontId="1" fillId="0" borderId="16" xfId="0" applyNumberFormat="1" applyFont="1" applyBorder="1" applyAlignment="1">
      <alignment horizontal="left" vertical="center" wrapText="1"/>
    </xf>
    <xf numFmtId="0" fontId="1" fillId="2" borderId="16" xfId="0" applyFont="1" applyFill="1" applyBorder="1" applyProtection="1">
      <protection hidden="1"/>
    </xf>
    <xf numFmtId="0" fontId="1" fillId="0" borderId="16" xfId="0" applyFont="1" applyBorder="1" applyProtection="1">
      <protection hidden="1"/>
    </xf>
    <xf numFmtId="0" fontId="1" fillId="4" borderId="16" xfId="0" applyFont="1" applyFill="1" applyBorder="1" applyProtection="1">
      <protection hidden="1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0" fillId="0" borderId="0" xfId="0" applyProtection="1"/>
    <xf numFmtId="0" fontId="0" fillId="0" borderId="16" xfId="0" applyBorder="1" applyProtection="1"/>
    <xf numFmtId="0" fontId="3" fillId="0" borderId="16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/>
    </xf>
    <xf numFmtId="0" fontId="1" fillId="0" borderId="16" xfId="0" applyNumberFormat="1" applyFont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9" fontId="1" fillId="0" borderId="21" xfId="0" applyNumberFormat="1" applyFont="1" applyBorder="1" applyAlignment="1" applyProtection="1">
      <alignment horizontal="left" vertical="top" wrapText="1"/>
      <protection locked="0"/>
    </xf>
    <xf numFmtId="49" fontId="1" fillId="0" borderId="22" xfId="0" applyNumberFormat="1" applyFont="1" applyBorder="1" applyAlignment="1" applyProtection="1">
      <alignment horizontal="left" vertical="top" wrapText="1"/>
      <protection locked="0"/>
    </xf>
    <xf numFmtId="49" fontId="1" fillId="0" borderId="23" xfId="0" applyNumberFormat="1" applyFont="1" applyBorder="1" applyAlignment="1" applyProtection="1">
      <alignment horizontal="left" vertical="top" wrapText="1"/>
      <protection locked="0"/>
    </xf>
    <xf numFmtId="49" fontId="1" fillId="0" borderId="19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49" fontId="1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25" xfId="0" applyNumberFormat="1" applyFont="1" applyBorder="1" applyAlignment="1" applyProtection="1">
      <alignment horizontal="left" vertical="top" wrapText="1"/>
      <protection locked="0"/>
    </xf>
    <xf numFmtId="49" fontId="1" fillId="0" borderId="26" xfId="0" applyNumberFormat="1" applyFont="1" applyBorder="1" applyAlignment="1" applyProtection="1">
      <alignment horizontal="left" vertical="top" wrapText="1"/>
      <protection locked="0"/>
    </xf>
    <xf numFmtId="49" fontId="1" fillId="0" borderId="27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8" fillId="0" borderId="16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center"/>
    </xf>
  </cellXfs>
  <cellStyles count="1">
    <cellStyle name="Standard" xfId="0" builtinId="0"/>
  </cellStyles>
  <dxfs count="72">
    <dxf>
      <font>
        <color theme="0"/>
      </font>
      <numFmt numFmtId="167" formatCode="&quot;più frequente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8" formatCode="&quot;più raro&quot;"/>
      <fill>
        <patternFill>
          <bgColor rgb="FF00B050"/>
        </patternFill>
      </fill>
    </dxf>
    <dxf>
      <font>
        <color theme="0"/>
      </font>
      <numFmt numFmtId="164" formatCode="&quot;più elevata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6" formatCode="&quot;più bassa&quot;"/>
      <fill>
        <patternFill>
          <bgColor rgb="FF00B050"/>
        </patternFill>
      </fill>
    </dxf>
    <dxf>
      <font>
        <color theme="0"/>
      </font>
      <numFmt numFmtId="164" formatCode="&quot;più elevata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6" formatCode="&quot;più bassa&quot;"/>
      <fill>
        <patternFill>
          <bgColor rgb="FF00B050"/>
        </patternFill>
      </fill>
    </dxf>
    <dxf>
      <font>
        <color theme="0"/>
      </font>
      <numFmt numFmtId="164" formatCode="&quot;più elevata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6" formatCode="&quot;più bassa&quot;"/>
      <fill>
        <patternFill>
          <bgColor rgb="FF00B050"/>
        </patternFill>
      </fill>
    </dxf>
    <dxf>
      <font>
        <color theme="0"/>
      </font>
      <numFmt numFmtId="164" formatCode="&quot;più elevata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6" formatCode="&quot;più bassa&quot;"/>
      <fill>
        <patternFill>
          <bgColor rgb="FF00B050"/>
        </patternFill>
      </fill>
    </dxf>
    <dxf>
      <font>
        <color theme="0"/>
      </font>
      <numFmt numFmtId="164" formatCode="&quot;più elevata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6" formatCode="&quot;più bassa&quot;"/>
      <fill>
        <patternFill>
          <bgColor rgb="FF00B050"/>
        </patternFill>
      </fill>
    </dxf>
    <dxf>
      <font>
        <color theme="0"/>
      </font>
      <numFmt numFmtId="164" formatCode="&quot;più elevata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6" formatCode="&quot;più bassa&quot;"/>
      <fill>
        <patternFill>
          <bgColor rgb="FF00B050"/>
        </patternFill>
      </fill>
    </dxf>
    <dxf>
      <font>
        <color theme="0"/>
      </font>
      <numFmt numFmtId="164" formatCode="&quot;più elevata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6" formatCode="&quot;più bassa&quot;"/>
      <fill>
        <patternFill>
          <bgColor rgb="FF00B050"/>
        </patternFill>
      </fill>
    </dxf>
    <dxf>
      <font>
        <color theme="0"/>
      </font>
      <numFmt numFmtId="164" formatCode="&quot;più elevata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6" formatCode="&quot;più bassa&quot;"/>
      <fill>
        <patternFill>
          <bgColor rgb="FF00B050"/>
        </patternFill>
      </fill>
    </dxf>
    <dxf>
      <font>
        <color theme="0"/>
      </font>
      <numFmt numFmtId="167" formatCode="&quot;più frequente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8" formatCode="&quot;più raro&quot;"/>
      <fill>
        <patternFill>
          <bgColor rgb="FF00B050"/>
        </patternFill>
      </fill>
    </dxf>
    <dxf>
      <font>
        <color theme="0"/>
      </font>
      <numFmt numFmtId="167" formatCode="&quot;più frequente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8" formatCode="&quot;più raro&quot;"/>
      <fill>
        <patternFill>
          <bgColor rgb="FF00B050"/>
        </patternFill>
      </fill>
    </dxf>
    <dxf>
      <font>
        <color theme="0"/>
      </font>
      <numFmt numFmtId="167" formatCode="&quot;più frequente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8" formatCode="&quot;più raro&quot;"/>
      <fill>
        <patternFill>
          <bgColor rgb="FF00B050"/>
        </patternFill>
      </fill>
    </dxf>
    <dxf>
      <font>
        <color theme="0"/>
      </font>
      <numFmt numFmtId="167" formatCode="&quot;più frequente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8" formatCode="&quot;più raro&quot;"/>
      <fill>
        <patternFill>
          <bgColor rgb="FF00B050"/>
        </patternFill>
      </fill>
    </dxf>
    <dxf>
      <font>
        <color theme="0"/>
      </font>
      <numFmt numFmtId="167" formatCode="&quot;più frequente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8" formatCode="&quot;più raro&quot;"/>
      <fill>
        <patternFill>
          <bgColor rgb="FF00B050"/>
        </patternFill>
      </fill>
    </dxf>
    <dxf>
      <font>
        <color theme="0"/>
      </font>
      <numFmt numFmtId="167" formatCode="&quot;più frequente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8" formatCode="&quot;più raro&quot;"/>
      <fill>
        <patternFill>
          <bgColor rgb="FF00B050"/>
        </patternFill>
      </fill>
    </dxf>
    <dxf>
      <font>
        <color theme="0"/>
      </font>
      <numFmt numFmtId="167" formatCode="&quot;più frequente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8" formatCode="&quot;più raro&quot;"/>
      <fill>
        <patternFill>
          <bgColor rgb="FF00B050"/>
        </patternFill>
      </fill>
    </dxf>
    <dxf>
      <numFmt numFmtId="169" formatCode="&quot;gleich&quot;"/>
    </dxf>
    <dxf>
      <numFmt numFmtId="169" formatCode="&quot;gleich&quot;"/>
    </dxf>
    <dxf>
      <numFmt numFmtId="169" formatCode="&quot;gleich&quot;"/>
    </dxf>
    <dxf>
      <numFmt numFmtId="169" formatCode="&quot;gleich&quot;"/>
    </dxf>
    <dxf>
      <numFmt numFmtId="169" formatCode="&quot;gleich&quot;"/>
    </dxf>
    <dxf>
      <numFmt numFmtId="169" formatCode="&quot;gleich&quot;"/>
    </dxf>
    <dxf>
      <numFmt numFmtId="169" formatCode="&quot;gleich&quot;"/>
    </dxf>
    <dxf>
      <numFmt numFmtId="169" formatCode="&quot;gleich&quot;"/>
    </dxf>
    <dxf>
      <numFmt numFmtId="169" formatCode="&quot;gleich&quot;"/>
    </dxf>
    <dxf>
      <font>
        <color theme="0"/>
      </font>
      <numFmt numFmtId="170" formatCode="&quot;höher&quot;"/>
      <fill>
        <patternFill>
          <bgColor rgb="FFFF0000"/>
        </patternFill>
      </fill>
    </dxf>
    <dxf>
      <font>
        <color theme="1"/>
      </font>
      <numFmt numFmtId="169" formatCode="&quot;gleich&quot;"/>
      <fill>
        <patternFill>
          <bgColor rgb="FFFFFF00"/>
        </patternFill>
      </fill>
    </dxf>
    <dxf>
      <font>
        <color theme="0"/>
      </font>
      <numFmt numFmtId="171" formatCode="&quot;niedriger&quot;"/>
      <fill>
        <patternFill>
          <bgColor rgb="FF00B050"/>
        </patternFill>
      </fill>
    </dxf>
    <dxf>
      <font>
        <color theme="0"/>
      </font>
      <numFmt numFmtId="164" formatCode="&quot;più elevata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6" formatCode="&quot;più bassa&quot;"/>
      <fill>
        <patternFill>
          <bgColor rgb="FF00B050"/>
        </patternFill>
      </fill>
    </dxf>
    <dxf>
      <font>
        <color theme="0"/>
      </font>
      <numFmt numFmtId="167" formatCode="&quot;più frequente&quot;"/>
      <fill>
        <patternFill>
          <bgColor rgb="FFFF0000"/>
        </patternFill>
      </fill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8" formatCode="&quot;più raro&quot;"/>
      <fill>
        <patternFill>
          <bgColor rgb="FF00B050"/>
        </patternFill>
      </fill>
    </dxf>
    <dxf>
      <numFmt numFmtId="169" formatCode="&quot;gleich&quot;"/>
    </dxf>
    <dxf>
      <font>
        <color theme="1"/>
      </font>
      <numFmt numFmtId="165" formatCode="&quot;uguale&quot;"/>
      <fill>
        <patternFill>
          <bgColor rgb="FFFFFF00"/>
        </patternFill>
      </fill>
    </dxf>
    <dxf>
      <font>
        <color theme="0"/>
      </font>
      <numFmt numFmtId="167" formatCode="&quot;più frequente&quot;"/>
      <fill>
        <patternFill>
          <bgColor rgb="FFFF0000"/>
        </patternFill>
      </fill>
    </dxf>
    <dxf>
      <font>
        <color theme="0"/>
      </font>
      <numFmt numFmtId="164" formatCode="&quot;più elevata&quot;"/>
      <fill>
        <patternFill>
          <bgColor rgb="FFFF0000"/>
        </patternFill>
      </fill>
    </dxf>
    <dxf>
      <font>
        <color theme="0"/>
      </font>
      <numFmt numFmtId="168" formatCode="&quot;più raro&quot;"/>
      <fill>
        <patternFill>
          <bgColor rgb="FF00B050"/>
        </patternFill>
      </fill>
    </dxf>
    <dxf>
      <font>
        <color theme="0"/>
      </font>
      <numFmt numFmtId="166" formatCode="&quot;più bassa&quot;"/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7733313807274E-2"/>
          <c:y val="1.9824287093140328E-2"/>
          <c:w val="0.93617562094391504"/>
          <c:h val="0.91785725954380182"/>
        </c:manualLayout>
      </c:layout>
      <c:bubbleChart>
        <c:varyColors val="0"/>
        <c:ser>
          <c:idx val="0"/>
          <c:order val="0"/>
          <c:tx>
            <c:strRef>
              <c:f>'Foglio di lavoro'!$Q$38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'Foglio di lavoro'!$E$45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lavoro'!$E$44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1-72AB-41E4-A86B-6CC097532940}"/>
            </c:ext>
          </c:extLst>
        </c:ser>
        <c:ser>
          <c:idx val="1"/>
          <c:order val="1"/>
          <c:tx>
            <c:strRef>
              <c:f>'Foglio di lavoro'!$R$38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lavoro'!$F$45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lavoro'!$F$44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2-72AB-41E4-A86B-6CC097532940}"/>
            </c:ext>
          </c:extLst>
        </c:ser>
        <c:ser>
          <c:idx val="2"/>
          <c:order val="2"/>
          <c:tx>
            <c:strRef>
              <c:f>'Foglio di lavoro'!$S$38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AB-41E4-A86B-6CC0975329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lavoro'!$G$45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lavoro'!$G$44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3-72AB-41E4-A86B-6CC097532940}"/>
            </c:ext>
          </c:extLst>
        </c:ser>
        <c:ser>
          <c:idx val="3"/>
          <c:order val="3"/>
          <c:tx>
            <c:strRef>
              <c:f>'Foglio di lavoro'!$U$38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lavoro'!$I$45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lavoro'!$I$44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4-72AB-41E4-A86B-6CC097532940}"/>
            </c:ext>
          </c:extLst>
        </c:ser>
        <c:ser>
          <c:idx val="4"/>
          <c:order val="4"/>
          <c:tx>
            <c:strRef>
              <c:f>'Foglio di lavoro'!$V$38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lavoro'!$J$45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lavoro'!$J$44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5-72AB-41E4-A86B-6CC097532940}"/>
            </c:ext>
          </c:extLst>
        </c:ser>
        <c:ser>
          <c:idx val="5"/>
          <c:order val="5"/>
          <c:tx>
            <c:strRef>
              <c:f>'Foglio di lavoro'!$W$38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6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FDB-452D-8499-08D2C30EA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lavoro'!$K$45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lavoro'!$K$44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6-72AB-41E4-A86B-6CC097532940}"/>
            </c:ext>
          </c:extLst>
        </c:ser>
        <c:ser>
          <c:idx val="6"/>
          <c:order val="6"/>
          <c:tx>
            <c:strRef>
              <c:f>'Foglio di lavoro'!$X$38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'Foglio di lavoro'!$L$45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lavoro'!$L$44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7-72AB-41E4-A86B-6CC097532940}"/>
            </c:ext>
          </c:extLst>
        </c:ser>
        <c:ser>
          <c:idx val="7"/>
          <c:order val="7"/>
          <c:tx>
            <c:strRef>
              <c:f>'Foglio di lavoro'!$Y$38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lavoro'!$M$45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lavoro'!$M$44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8-72AB-41E4-A86B-6CC097532940}"/>
            </c:ext>
          </c:extLst>
        </c:ser>
        <c:ser>
          <c:idx val="8"/>
          <c:order val="8"/>
          <c:tx>
            <c:strRef>
              <c:f>'Foglio di lavoro'!$Z$38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3">
                <a:lumMod val="60000"/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lavoro'!$N$45</c:f>
            </c:numRef>
          </c:xVal>
          <c:yVal>
            <c:numRef>
              <c:f>'Foglio di lavoro'!$N$44</c:f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9-72AB-41E4-A86B-6CC097532940}"/>
            </c:ext>
          </c:extLst>
        </c:ser>
        <c:ser>
          <c:idx val="9"/>
          <c:order val="9"/>
          <c:tx>
            <c:strRef>
              <c:f>'Foglio di lavoro'!$T$38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lavoro'!$H$45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lavoro'!$H$44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D-72AB-41E4-A86B-6CC09753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sizeRepresents val="w"/>
        <c:axId val="120607872"/>
        <c:axId val="120609408"/>
      </c:bubbleChart>
      <c:valAx>
        <c:axId val="120607872"/>
        <c:scaling>
          <c:orientation val="minMax"/>
          <c:max val="3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609408"/>
        <c:crossesAt val="2"/>
        <c:crossBetween val="midCat"/>
        <c:majorUnit val="1"/>
        <c:minorUnit val="1"/>
      </c:valAx>
      <c:valAx>
        <c:axId val="120609408"/>
        <c:scaling>
          <c:orientation val="minMax"/>
          <c:max val="3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607872"/>
        <c:crossesAt val="2"/>
        <c:crossBetween val="midCat"/>
        <c:majorUnit val="1"/>
        <c:minorUnit val="1"/>
      </c:valAx>
      <c:spPr>
        <a:gradFill>
          <a:gsLst>
            <a:gs pos="38000">
              <a:srgbClr val="FFFF00"/>
            </a:gs>
            <a:gs pos="1000">
              <a:srgbClr val="00B050"/>
            </a:gs>
            <a:gs pos="55000">
              <a:srgbClr val="FFFF00"/>
            </a:gs>
            <a:gs pos="100000">
              <a:srgbClr val="FF0000"/>
            </a:gs>
          </a:gsLst>
          <a:lin ang="183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'Foglio di lavoro'!$Q$38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bg2"/>
            </a:solidFill>
            <a:ln w="2540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'Foglio di lavoro'!$E$45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lavoro'!$E$44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0-C77B-4451-8EB0-302D03E13C76}"/>
            </c:ext>
          </c:extLst>
        </c:ser>
        <c:ser>
          <c:idx val="1"/>
          <c:order val="1"/>
          <c:tx>
            <c:strRef>
              <c:f>'Foglio di lavoro'!$R$38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bg2"/>
            </a:solidFill>
            <a:ln w="2540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lavoro'!$F$45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lavoro'!$F$44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1-C77B-4451-8EB0-302D03E13C76}"/>
            </c:ext>
          </c:extLst>
        </c:ser>
        <c:ser>
          <c:idx val="2"/>
          <c:order val="2"/>
          <c:tx>
            <c:strRef>
              <c:f>'Foglio di lavoro'!$S$38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bg2"/>
            </a:solidFill>
            <a:ln w="2540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7B-4451-8EB0-302D03E13C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lavoro'!$G$45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lavoro'!$G$44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3-C77B-4451-8EB0-302D03E13C76}"/>
            </c:ext>
          </c:extLst>
        </c:ser>
        <c:ser>
          <c:idx val="3"/>
          <c:order val="3"/>
          <c:tx>
            <c:strRef>
              <c:f>'Foglio di lavoro'!$U$38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bg2"/>
            </a:solidFill>
            <a:ln w="2540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lavoro'!$I$45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lavoro'!$I$44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4-C77B-4451-8EB0-302D03E13C76}"/>
            </c:ext>
          </c:extLst>
        </c:ser>
        <c:ser>
          <c:idx val="4"/>
          <c:order val="4"/>
          <c:tx>
            <c:strRef>
              <c:f>'Foglio di lavoro'!$V$38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 w="254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320-4386-9293-2184593159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lavoro'!$J$45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lavoro'!$J$44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5-C77B-4451-8EB0-302D03E13C76}"/>
            </c:ext>
          </c:extLst>
        </c:ser>
        <c:ser>
          <c:idx val="5"/>
          <c:order val="5"/>
          <c:tx>
            <c:strRef>
              <c:f>'Foglio di lavoro'!$W$38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bg2"/>
            </a:solidFill>
            <a:ln w="2540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lavoro'!$K$45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lavoro'!$K$44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6-C77B-4451-8EB0-302D03E13C76}"/>
            </c:ext>
          </c:extLst>
        </c:ser>
        <c:ser>
          <c:idx val="6"/>
          <c:order val="6"/>
          <c:tx>
            <c:strRef>
              <c:f>'Foglio di lavoro'!$X$38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bg2"/>
            </a:solidFill>
            <a:ln w="2540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'Foglio di lavoro'!$L$45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lavoro'!$L$44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7-C77B-4451-8EB0-302D03E13C76}"/>
            </c:ext>
          </c:extLst>
        </c:ser>
        <c:ser>
          <c:idx val="7"/>
          <c:order val="7"/>
          <c:tx>
            <c:strRef>
              <c:f>'Foglio di lavoro'!$Y$38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bg2"/>
            </a:solidFill>
            <a:ln w="2540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lavoro'!$M$45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lavoro'!$M$44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8-C77B-4451-8EB0-302D03E13C76}"/>
            </c:ext>
          </c:extLst>
        </c:ser>
        <c:ser>
          <c:idx val="8"/>
          <c:order val="8"/>
          <c:tx>
            <c:strRef>
              <c:f>'Foglio di lavoro'!$Z$38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3">
                <a:lumMod val="60000"/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lavoro'!$N$45</c:f>
            </c:numRef>
          </c:xVal>
          <c:yVal>
            <c:numRef>
              <c:f>'Foglio di lavoro'!$N$44</c:f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9-C77B-4451-8EB0-302D03E13C76}"/>
            </c:ext>
          </c:extLst>
        </c:ser>
        <c:ser>
          <c:idx val="9"/>
          <c:order val="9"/>
          <c:tx>
            <c:strRef>
              <c:f>'Foglio di lavoro'!$T$38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bg2"/>
            </a:solidFill>
            <a:ln w="2540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de-CH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'Foglio di lavoro'!$H$45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'Foglio di lavoro'!$H$44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A-C77B-4451-8EB0-302D03E13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sizeRepresents val="w"/>
        <c:axId val="120755328"/>
        <c:axId val="120756864"/>
      </c:bubbleChart>
      <c:valAx>
        <c:axId val="120755328"/>
        <c:scaling>
          <c:orientation val="minMax"/>
          <c:max val="3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756864"/>
        <c:crossesAt val="2"/>
        <c:crossBetween val="midCat"/>
        <c:majorUnit val="1"/>
        <c:minorUnit val="1"/>
      </c:valAx>
      <c:valAx>
        <c:axId val="120756864"/>
        <c:scaling>
          <c:orientation val="minMax"/>
          <c:max val="3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0755328"/>
        <c:crossesAt val="2"/>
        <c:crossBetween val="midCat"/>
        <c:majorUnit val="1"/>
        <c:minorUnit val="1"/>
      </c:valAx>
      <c:spPr>
        <a:gradFill>
          <a:gsLst>
            <a:gs pos="40000">
              <a:srgbClr val="FFFF00"/>
            </a:gs>
            <a:gs pos="1000">
              <a:srgbClr val="00B050"/>
            </a:gs>
            <a:gs pos="57000">
              <a:srgbClr val="FFFF00"/>
            </a:gs>
            <a:gs pos="100000">
              <a:srgbClr val="FF0000"/>
            </a:gs>
          </a:gsLst>
          <a:lin ang="183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J$22" lockText="1"/>
</file>

<file path=xl/ctrlProps/ctrlProp10.xml><?xml version="1.0" encoding="utf-8"?>
<formControlPr xmlns="http://schemas.microsoft.com/office/spreadsheetml/2009/9/main" objectType="CheckBox" fmlaLink="$L$24" lockText="1"/>
</file>

<file path=xl/ctrlProps/ctrlProp11.xml><?xml version="1.0" encoding="utf-8"?>
<formControlPr xmlns="http://schemas.microsoft.com/office/spreadsheetml/2009/9/main" objectType="CheckBox" fmlaLink="$N$24" lockText="1"/>
</file>

<file path=xl/ctrlProps/ctrlProp12.xml><?xml version="1.0" encoding="utf-8"?>
<formControlPr xmlns="http://schemas.microsoft.com/office/spreadsheetml/2009/9/main" objectType="CheckBox" fmlaLink="$P$24" lockText="1"/>
</file>

<file path=xl/ctrlProps/ctrlProp13.xml><?xml version="1.0" encoding="utf-8"?>
<formControlPr xmlns="http://schemas.microsoft.com/office/spreadsheetml/2009/9/main" objectType="CheckBox" fmlaLink="$J$22" lockText="1"/>
</file>

<file path=xl/ctrlProps/ctrlProp14.xml><?xml version="1.0" encoding="utf-8"?>
<formControlPr xmlns="http://schemas.microsoft.com/office/spreadsheetml/2009/9/main" objectType="CheckBox" fmlaLink="$L$22" lockText="1"/>
</file>

<file path=xl/ctrlProps/ctrlProp15.xml><?xml version="1.0" encoding="utf-8"?>
<formControlPr xmlns="http://schemas.microsoft.com/office/spreadsheetml/2009/9/main" objectType="CheckBox" fmlaLink="$N$22" lockText="1"/>
</file>

<file path=xl/ctrlProps/ctrlProp16.xml><?xml version="1.0" encoding="utf-8"?>
<formControlPr xmlns="http://schemas.microsoft.com/office/spreadsheetml/2009/9/main" objectType="CheckBox" fmlaLink="$P$22" lockText="1"/>
</file>

<file path=xl/ctrlProps/ctrlProp17.xml><?xml version="1.0" encoding="utf-8"?>
<formControlPr xmlns="http://schemas.microsoft.com/office/spreadsheetml/2009/9/main" objectType="CheckBox" fmlaLink="$J$25" lockText="1"/>
</file>

<file path=xl/ctrlProps/ctrlProp18.xml><?xml version="1.0" encoding="utf-8"?>
<formControlPr xmlns="http://schemas.microsoft.com/office/spreadsheetml/2009/9/main" objectType="CheckBox" fmlaLink="$L$25" lockText="1"/>
</file>

<file path=xl/ctrlProps/ctrlProp19.xml><?xml version="1.0" encoding="utf-8"?>
<formControlPr xmlns="http://schemas.microsoft.com/office/spreadsheetml/2009/9/main" objectType="CheckBox" fmlaLink="$N$25" lockText="1"/>
</file>

<file path=xl/ctrlProps/ctrlProp2.xml><?xml version="1.0" encoding="utf-8"?>
<formControlPr xmlns="http://schemas.microsoft.com/office/spreadsheetml/2009/9/main" objectType="CheckBox" fmlaLink="$L$22" lockText="1"/>
</file>

<file path=xl/ctrlProps/ctrlProp20.xml><?xml version="1.0" encoding="utf-8"?>
<formControlPr xmlns="http://schemas.microsoft.com/office/spreadsheetml/2009/9/main" objectType="CheckBox" fmlaLink="$P$25" lockText="1"/>
</file>

<file path=xl/ctrlProps/ctrlProp21.xml><?xml version="1.0" encoding="utf-8"?>
<formControlPr xmlns="http://schemas.microsoft.com/office/spreadsheetml/2009/9/main" objectType="CheckBox" fmlaLink="$J$22" lockText="1"/>
</file>

<file path=xl/ctrlProps/ctrlProp22.xml><?xml version="1.0" encoding="utf-8"?>
<formControlPr xmlns="http://schemas.microsoft.com/office/spreadsheetml/2009/9/main" objectType="CheckBox" fmlaLink="$L$22" lockText="1"/>
</file>

<file path=xl/ctrlProps/ctrlProp23.xml><?xml version="1.0" encoding="utf-8"?>
<formControlPr xmlns="http://schemas.microsoft.com/office/spreadsheetml/2009/9/main" objectType="CheckBox" fmlaLink="$N$22" lockText="1"/>
</file>

<file path=xl/ctrlProps/ctrlProp24.xml><?xml version="1.0" encoding="utf-8"?>
<formControlPr xmlns="http://schemas.microsoft.com/office/spreadsheetml/2009/9/main" objectType="CheckBox" fmlaLink="$P$22" lockText="1"/>
</file>

<file path=xl/ctrlProps/ctrlProp25.xml><?xml version="1.0" encoding="utf-8"?>
<formControlPr xmlns="http://schemas.microsoft.com/office/spreadsheetml/2009/9/main" objectType="CheckBox" fmlaLink="$J$26" lockText="1"/>
</file>

<file path=xl/ctrlProps/ctrlProp26.xml><?xml version="1.0" encoding="utf-8"?>
<formControlPr xmlns="http://schemas.microsoft.com/office/spreadsheetml/2009/9/main" objectType="CheckBox" fmlaLink="$L$26" lockText="1"/>
</file>

<file path=xl/ctrlProps/ctrlProp27.xml><?xml version="1.0" encoding="utf-8"?>
<formControlPr xmlns="http://schemas.microsoft.com/office/spreadsheetml/2009/9/main" objectType="CheckBox" fmlaLink="$N$26" lockText="1"/>
</file>

<file path=xl/ctrlProps/ctrlProp28.xml><?xml version="1.0" encoding="utf-8"?>
<formControlPr xmlns="http://schemas.microsoft.com/office/spreadsheetml/2009/9/main" objectType="CheckBox" fmlaLink="$P$26" lockText="1"/>
</file>

<file path=xl/ctrlProps/ctrlProp29.xml><?xml version="1.0" encoding="utf-8"?>
<formControlPr xmlns="http://schemas.microsoft.com/office/spreadsheetml/2009/9/main" objectType="CheckBox" fmlaLink="$J$22" lockText="1"/>
</file>

<file path=xl/ctrlProps/ctrlProp3.xml><?xml version="1.0" encoding="utf-8"?>
<formControlPr xmlns="http://schemas.microsoft.com/office/spreadsheetml/2009/9/main" objectType="CheckBox" fmlaLink="$N$22" lockText="1"/>
</file>

<file path=xl/ctrlProps/ctrlProp30.xml><?xml version="1.0" encoding="utf-8"?>
<formControlPr xmlns="http://schemas.microsoft.com/office/spreadsheetml/2009/9/main" objectType="CheckBox" fmlaLink="$L$22" lockText="1"/>
</file>

<file path=xl/ctrlProps/ctrlProp31.xml><?xml version="1.0" encoding="utf-8"?>
<formControlPr xmlns="http://schemas.microsoft.com/office/spreadsheetml/2009/9/main" objectType="CheckBox" fmlaLink="$N$22" lockText="1"/>
</file>

<file path=xl/ctrlProps/ctrlProp32.xml><?xml version="1.0" encoding="utf-8"?>
<formControlPr xmlns="http://schemas.microsoft.com/office/spreadsheetml/2009/9/main" objectType="CheckBox" fmlaLink="$P$22" lockText="1"/>
</file>

<file path=xl/ctrlProps/ctrlProp33.xml><?xml version="1.0" encoding="utf-8"?>
<formControlPr xmlns="http://schemas.microsoft.com/office/spreadsheetml/2009/9/main" objectType="CheckBox" fmlaLink="$J$27" lockText="1"/>
</file>

<file path=xl/ctrlProps/ctrlProp34.xml><?xml version="1.0" encoding="utf-8"?>
<formControlPr xmlns="http://schemas.microsoft.com/office/spreadsheetml/2009/9/main" objectType="CheckBox" fmlaLink="$L$27" lockText="1"/>
</file>

<file path=xl/ctrlProps/ctrlProp35.xml><?xml version="1.0" encoding="utf-8"?>
<formControlPr xmlns="http://schemas.microsoft.com/office/spreadsheetml/2009/9/main" objectType="CheckBox" fmlaLink="$N$27" lockText="1"/>
</file>

<file path=xl/ctrlProps/ctrlProp36.xml><?xml version="1.0" encoding="utf-8"?>
<formControlPr xmlns="http://schemas.microsoft.com/office/spreadsheetml/2009/9/main" objectType="CheckBox" fmlaLink="$P$27" lockText="1"/>
</file>

<file path=xl/ctrlProps/ctrlProp37.xml><?xml version="1.0" encoding="utf-8"?>
<formControlPr xmlns="http://schemas.microsoft.com/office/spreadsheetml/2009/9/main" objectType="CheckBox" fmlaLink="$J$22" lockText="1"/>
</file>

<file path=xl/ctrlProps/ctrlProp38.xml><?xml version="1.0" encoding="utf-8"?>
<formControlPr xmlns="http://schemas.microsoft.com/office/spreadsheetml/2009/9/main" objectType="CheckBox" fmlaLink="$L$22" lockText="1"/>
</file>

<file path=xl/ctrlProps/ctrlProp39.xml><?xml version="1.0" encoding="utf-8"?>
<formControlPr xmlns="http://schemas.microsoft.com/office/spreadsheetml/2009/9/main" objectType="CheckBox" fmlaLink="$N$22" lockText="1"/>
</file>

<file path=xl/ctrlProps/ctrlProp4.xml><?xml version="1.0" encoding="utf-8"?>
<formControlPr xmlns="http://schemas.microsoft.com/office/spreadsheetml/2009/9/main" objectType="CheckBox" fmlaLink="$P$22" lockText="1"/>
</file>

<file path=xl/ctrlProps/ctrlProp40.xml><?xml version="1.0" encoding="utf-8"?>
<formControlPr xmlns="http://schemas.microsoft.com/office/spreadsheetml/2009/9/main" objectType="CheckBox" fmlaLink="$P$22" lockText="1"/>
</file>

<file path=xl/ctrlProps/ctrlProp41.xml><?xml version="1.0" encoding="utf-8"?>
<formControlPr xmlns="http://schemas.microsoft.com/office/spreadsheetml/2009/9/main" objectType="CheckBox" fmlaLink="$J$28" lockText="1"/>
</file>

<file path=xl/ctrlProps/ctrlProp42.xml><?xml version="1.0" encoding="utf-8"?>
<formControlPr xmlns="http://schemas.microsoft.com/office/spreadsheetml/2009/9/main" objectType="CheckBox" fmlaLink="$L$28" lockText="1"/>
</file>

<file path=xl/ctrlProps/ctrlProp43.xml><?xml version="1.0" encoding="utf-8"?>
<formControlPr xmlns="http://schemas.microsoft.com/office/spreadsheetml/2009/9/main" objectType="CheckBox" fmlaLink="$N$28" lockText="1"/>
</file>

<file path=xl/ctrlProps/ctrlProp44.xml><?xml version="1.0" encoding="utf-8"?>
<formControlPr xmlns="http://schemas.microsoft.com/office/spreadsheetml/2009/9/main" objectType="CheckBox" fmlaLink="$P$28" lockText="1"/>
</file>

<file path=xl/ctrlProps/ctrlProp45.xml><?xml version="1.0" encoding="utf-8"?>
<formControlPr xmlns="http://schemas.microsoft.com/office/spreadsheetml/2009/9/main" objectType="CheckBox" fmlaLink="$J$22" lockText="1"/>
</file>

<file path=xl/ctrlProps/ctrlProp46.xml><?xml version="1.0" encoding="utf-8"?>
<formControlPr xmlns="http://schemas.microsoft.com/office/spreadsheetml/2009/9/main" objectType="CheckBox" fmlaLink="$L$22" lockText="1"/>
</file>

<file path=xl/ctrlProps/ctrlProp47.xml><?xml version="1.0" encoding="utf-8"?>
<formControlPr xmlns="http://schemas.microsoft.com/office/spreadsheetml/2009/9/main" objectType="CheckBox" fmlaLink="$N$22" lockText="1"/>
</file>

<file path=xl/ctrlProps/ctrlProp48.xml><?xml version="1.0" encoding="utf-8"?>
<formControlPr xmlns="http://schemas.microsoft.com/office/spreadsheetml/2009/9/main" objectType="CheckBox" fmlaLink="$P$22" lockText="1"/>
</file>

<file path=xl/ctrlProps/ctrlProp49.xml><?xml version="1.0" encoding="utf-8"?>
<formControlPr xmlns="http://schemas.microsoft.com/office/spreadsheetml/2009/9/main" objectType="CheckBox" fmlaLink="$J$29" lockText="1"/>
</file>

<file path=xl/ctrlProps/ctrlProp5.xml><?xml version="1.0" encoding="utf-8"?>
<formControlPr xmlns="http://schemas.microsoft.com/office/spreadsheetml/2009/9/main" objectType="CheckBox" fmlaLink="$J$23" lockText="1"/>
</file>

<file path=xl/ctrlProps/ctrlProp50.xml><?xml version="1.0" encoding="utf-8"?>
<formControlPr xmlns="http://schemas.microsoft.com/office/spreadsheetml/2009/9/main" objectType="CheckBox" fmlaLink="$L$29" lockText="1"/>
</file>

<file path=xl/ctrlProps/ctrlProp51.xml><?xml version="1.0" encoding="utf-8"?>
<formControlPr xmlns="http://schemas.microsoft.com/office/spreadsheetml/2009/9/main" objectType="CheckBox" fmlaLink="$N$29" lockText="1"/>
</file>

<file path=xl/ctrlProps/ctrlProp52.xml><?xml version="1.0" encoding="utf-8"?>
<formControlPr xmlns="http://schemas.microsoft.com/office/spreadsheetml/2009/9/main" objectType="CheckBox" checked="Checked" fmlaLink="$P$29" lockText="1"/>
</file>

<file path=xl/ctrlProps/ctrlProp53.xml><?xml version="1.0" encoding="utf-8"?>
<formControlPr xmlns="http://schemas.microsoft.com/office/spreadsheetml/2009/9/main" objectType="CheckBox" fmlaLink="$J$22" lockText="1"/>
</file>

<file path=xl/ctrlProps/ctrlProp54.xml><?xml version="1.0" encoding="utf-8"?>
<formControlPr xmlns="http://schemas.microsoft.com/office/spreadsheetml/2009/9/main" objectType="CheckBox" fmlaLink="$L$22" lockText="1"/>
</file>

<file path=xl/ctrlProps/ctrlProp55.xml><?xml version="1.0" encoding="utf-8"?>
<formControlPr xmlns="http://schemas.microsoft.com/office/spreadsheetml/2009/9/main" objectType="CheckBox" fmlaLink="$N$22" lockText="1"/>
</file>

<file path=xl/ctrlProps/ctrlProp56.xml><?xml version="1.0" encoding="utf-8"?>
<formControlPr xmlns="http://schemas.microsoft.com/office/spreadsheetml/2009/9/main" objectType="CheckBox" fmlaLink="$P$22" lockText="1"/>
</file>

<file path=xl/ctrlProps/ctrlProp57.xml><?xml version="1.0" encoding="utf-8"?>
<formControlPr xmlns="http://schemas.microsoft.com/office/spreadsheetml/2009/9/main" objectType="CheckBox" fmlaLink="$J$30" lockText="1"/>
</file>

<file path=xl/ctrlProps/ctrlProp58.xml><?xml version="1.0" encoding="utf-8"?>
<formControlPr xmlns="http://schemas.microsoft.com/office/spreadsheetml/2009/9/main" objectType="CheckBox" fmlaLink="$L$30" lockText="1"/>
</file>

<file path=xl/ctrlProps/ctrlProp59.xml><?xml version="1.0" encoding="utf-8"?>
<formControlPr xmlns="http://schemas.microsoft.com/office/spreadsheetml/2009/9/main" objectType="CheckBox" fmlaLink="$N$30" lockText="1"/>
</file>

<file path=xl/ctrlProps/ctrlProp6.xml><?xml version="1.0" encoding="utf-8"?>
<formControlPr xmlns="http://schemas.microsoft.com/office/spreadsheetml/2009/9/main" objectType="CheckBox" fmlaLink="$L$23" lockText="1"/>
</file>

<file path=xl/ctrlProps/ctrlProp60.xml><?xml version="1.0" encoding="utf-8"?>
<formControlPr xmlns="http://schemas.microsoft.com/office/spreadsheetml/2009/9/main" objectType="CheckBox" fmlaLink="$P$30" lockText="1"/>
</file>

<file path=xl/ctrlProps/ctrlProp61.xml><?xml version="1.0" encoding="utf-8"?>
<formControlPr xmlns="http://schemas.microsoft.com/office/spreadsheetml/2009/9/main" objectType="CheckBox" fmlaLink="$J$22" lockText="1"/>
</file>

<file path=xl/ctrlProps/ctrlProp62.xml><?xml version="1.0" encoding="utf-8"?>
<formControlPr xmlns="http://schemas.microsoft.com/office/spreadsheetml/2009/9/main" objectType="CheckBox" fmlaLink="$L$22" lockText="1"/>
</file>

<file path=xl/ctrlProps/ctrlProp63.xml><?xml version="1.0" encoding="utf-8"?>
<formControlPr xmlns="http://schemas.microsoft.com/office/spreadsheetml/2009/9/main" objectType="CheckBox" fmlaLink="$N$22" lockText="1"/>
</file>

<file path=xl/ctrlProps/ctrlProp64.xml><?xml version="1.0" encoding="utf-8"?>
<formControlPr xmlns="http://schemas.microsoft.com/office/spreadsheetml/2009/9/main" objectType="CheckBox" fmlaLink="$P$22" lockText="1"/>
</file>

<file path=xl/ctrlProps/ctrlProp65.xml><?xml version="1.0" encoding="utf-8"?>
<formControlPr xmlns="http://schemas.microsoft.com/office/spreadsheetml/2009/9/main" objectType="CheckBox" fmlaLink="$J$31" lockText="1"/>
</file>

<file path=xl/ctrlProps/ctrlProp66.xml><?xml version="1.0" encoding="utf-8"?>
<formControlPr xmlns="http://schemas.microsoft.com/office/spreadsheetml/2009/9/main" objectType="CheckBox" fmlaLink="$L$31" lockText="1"/>
</file>

<file path=xl/ctrlProps/ctrlProp67.xml><?xml version="1.0" encoding="utf-8"?>
<formControlPr xmlns="http://schemas.microsoft.com/office/spreadsheetml/2009/9/main" objectType="CheckBox" fmlaLink="$N$31" lockText="1"/>
</file>

<file path=xl/ctrlProps/ctrlProp68.xml><?xml version="1.0" encoding="utf-8"?>
<formControlPr xmlns="http://schemas.microsoft.com/office/spreadsheetml/2009/9/main" objectType="CheckBox" fmlaLink="$P$31" lockText="1"/>
</file>

<file path=xl/ctrlProps/ctrlProp7.xml><?xml version="1.0" encoding="utf-8"?>
<formControlPr xmlns="http://schemas.microsoft.com/office/spreadsheetml/2009/9/main" objectType="CheckBox" fmlaLink="$N$23" lockText="1"/>
</file>

<file path=xl/ctrlProps/ctrlProp8.xml><?xml version="1.0" encoding="utf-8"?>
<formControlPr xmlns="http://schemas.microsoft.com/office/spreadsheetml/2009/9/main" objectType="CheckBox" fmlaLink="$P$23" lockText="1"/>
</file>

<file path=xl/ctrlProps/ctrlProp9.xml><?xml version="1.0" encoding="utf-8"?>
<formControlPr xmlns="http://schemas.microsoft.com/office/spreadsheetml/2009/9/main" objectType="CheckBox" fmlaLink="$J$24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41</xdr:row>
      <xdr:rowOff>76200</xdr:rowOff>
    </xdr:from>
    <xdr:to>
      <xdr:col>12</xdr:col>
      <xdr:colOff>685800</xdr:colOff>
      <xdr:row>57</xdr:row>
      <xdr:rowOff>119062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656768</xdr:colOff>
      <xdr:row>37</xdr:row>
      <xdr:rowOff>15827</xdr:rowOff>
    </xdr:from>
    <xdr:to>
      <xdr:col>12</xdr:col>
      <xdr:colOff>501650</xdr:colOff>
      <xdr:row>39</xdr:row>
      <xdr:rowOff>305735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6093" y="6073727"/>
          <a:ext cx="1562557" cy="785208"/>
        </a:xfrm>
        <a:prstGeom prst="rect">
          <a:avLst/>
        </a:prstGeom>
      </xdr:spPr>
    </xdr:pic>
    <xdr:clientData/>
  </xdr:twoCellAnchor>
  <xdr:twoCellAnchor>
    <xdr:from>
      <xdr:col>3</xdr:col>
      <xdr:colOff>362192</xdr:colOff>
      <xdr:row>56</xdr:row>
      <xdr:rowOff>44450</xdr:rowOff>
    </xdr:from>
    <xdr:to>
      <xdr:col>12</xdr:col>
      <xdr:colOff>492125</xdr:colOff>
      <xdr:row>58</xdr:row>
      <xdr:rowOff>107948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53167" y="13827125"/>
          <a:ext cx="7683258" cy="387348"/>
        </a:xfrm>
        <a:prstGeom prst="rightArrow">
          <a:avLst>
            <a:gd name="adj1" fmla="val 57407"/>
            <a:gd name="adj2" fmla="val 54352"/>
          </a:avLst>
        </a:prstGeom>
        <a:solidFill>
          <a:srgbClr val="007E79"/>
        </a:solidFill>
        <a:ln>
          <a:solidFill>
            <a:srgbClr val="007E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400" b="1" spc="300" baseline="0">
              <a:latin typeface="Arial" panose="020B0604020202020204" pitchFamily="34" charset="0"/>
              <a:cs typeface="Arial" panose="020B0604020202020204" pitchFamily="34" charset="0"/>
            </a:rPr>
            <a:t>Gravità</a:t>
          </a:r>
        </a:p>
      </xdr:txBody>
    </xdr:sp>
    <xdr:clientData/>
  </xdr:twoCellAnchor>
  <xdr:twoCellAnchor>
    <xdr:from>
      <xdr:col>2</xdr:col>
      <xdr:colOff>655638</xdr:colOff>
      <xdr:row>40</xdr:row>
      <xdr:rowOff>131762</xdr:rowOff>
    </xdr:from>
    <xdr:to>
      <xdr:col>3</xdr:col>
      <xdr:colOff>217488</xdr:colOff>
      <xdr:row>55</xdr:row>
      <xdr:rowOff>142875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6200000">
          <a:off x="1778794" y="11333956"/>
          <a:ext cx="4487863" cy="371475"/>
        </a:xfrm>
        <a:prstGeom prst="rightArrow">
          <a:avLst>
            <a:gd name="adj1" fmla="val 57407"/>
            <a:gd name="adj2" fmla="val 54352"/>
          </a:avLst>
        </a:prstGeom>
        <a:solidFill>
          <a:srgbClr val="007E79"/>
        </a:solidFill>
        <a:ln>
          <a:solidFill>
            <a:srgbClr val="007E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400" b="1" spc="300" baseline="0">
              <a:latin typeface="Arial" panose="020B0604020202020204" pitchFamily="34" charset="0"/>
              <a:cs typeface="Arial" panose="020B0604020202020204" pitchFamily="34" charset="0"/>
            </a:rPr>
            <a:t>Frequenza</a:t>
          </a:r>
        </a:p>
      </xdr:txBody>
    </xdr:sp>
    <xdr:clientData/>
  </xdr:twoCellAnchor>
  <xdr:twoCellAnchor editAs="oneCell">
    <xdr:from>
      <xdr:col>10</xdr:col>
      <xdr:colOff>519394</xdr:colOff>
      <xdr:row>0</xdr:row>
      <xdr:rowOff>38100</xdr:rowOff>
    </xdr:from>
    <xdr:to>
      <xdr:col>12</xdr:col>
      <xdr:colOff>370626</xdr:colOff>
      <xdr:row>4</xdr:row>
      <xdr:rowOff>9200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8719" y="38100"/>
          <a:ext cx="1568907" cy="79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981074</xdr:colOff>
      <xdr:row>0</xdr:row>
      <xdr:rowOff>0</xdr:rowOff>
    </xdr:from>
    <xdr:to>
      <xdr:col>4</xdr:col>
      <xdr:colOff>698112</xdr:colOff>
      <xdr:row>19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21</xdr:row>
          <xdr:rowOff>0</xdr:rowOff>
        </xdr:from>
        <xdr:to>
          <xdr:col>2</xdr:col>
          <xdr:colOff>523875</xdr:colOff>
          <xdr:row>21</xdr:row>
          <xdr:rowOff>161925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21</xdr:row>
          <xdr:rowOff>0</xdr:rowOff>
        </xdr:from>
        <xdr:to>
          <xdr:col>3</xdr:col>
          <xdr:colOff>523875</xdr:colOff>
          <xdr:row>21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21</xdr:row>
          <xdr:rowOff>0</xdr:rowOff>
        </xdr:from>
        <xdr:to>
          <xdr:col>4</xdr:col>
          <xdr:colOff>523875</xdr:colOff>
          <xdr:row>21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21</xdr:row>
          <xdr:rowOff>0</xdr:rowOff>
        </xdr:from>
        <xdr:to>
          <xdr:col>5</xdr:col>
          <xdr:colOff>523875</xdr:colOff>
          <xdr:row>21</xdr:row>
          <xdr:rowOff>171450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22</xdr:row>
          <xdr:rowOff>0</xdr:rowOff>
        </xdr:from>
        <xdr:to>
          <xdr:col>2</xdr:col>
          <xdr:colOff>523875</xdr:colOff>
          <xdr:row>22</xdr:row>
          <xdr:rowOff>161925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22</xdr:row>
          <xdr:rowOff>0</xdr:rowOff>
        </xdr:from>
        <xdr:to>
          <xdr:col>3</xdr:col>
          <xdr:colOff>523875</xdr:colOff>
          <xdr:row>22</xdr:row>
          <xdr:rowOff>161925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22</xdr:row>
          <xdr:rowOff>0</xdr:rowOff>
        </xdr:from>
        <xdr:to>
          <xdr:col>4</xdr:col>
          <xdr:colOff>523875</xdr:colOff>
          <xdr:row>22</xdr:row>
          <xdr:rowOff>161925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22</xdr:row>
          <xdr:rowOff>0</xdr:rowOff>
        </xdr:from>
        <xdr:to>
          <xdr:col>5</xdr:col>
          <xdr:colOff>523875</xdr:colOff>
          <xdr:row>22</xdr:row>
          <xdr:rowOff>161925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23</xdr:row>
          <xdr:rowOff>0</xdr:rowOff>
        </xdr:from>
        <xdr:to>
          <xdr:col>2</xdr:col>
          <xdr:colOff>523875</xdr:colOff>
          <xdr:row>23</xdr:row>
          <xdr:rowOff>161925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23</xdr:row>
          <xdr:rowOff>0</xdr:rowOff>
        </xdr:from>
        <xdr:to>
          <xdr:col>3</xdr:col>
          <xdr:colOff>523875</xdr:colOff>
          <xdr:row>23</xdr:row>
          <xdr:rowOff>161925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23</xdr:row>
          <xdr:rowOff>0</xdr:rowOff>
        </xdr:from>
        <xdr:to>
          <xdr:col>4</xdr:col>
          <xdr:colOff>523875</xdr:colOff>
          <xdr:row>23</xdr:row>
          <xdr:rowOff>161925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23</xdr:row>
          <xdr:rowOff>0</xdr:rowOff>
        </xdr:from>
        <xdr:to>
          <xdr:col>5</xdr:col>
          <xdr:colOff>523875</xdr:colOff>
          <xdr:row>23</xdr:row>
          <xdr:rowOff>161925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24</xdr:row>
          <xdr:rowOff>0</xdr:rowOff>
        </xdr:from>
        <xdr:to>
          <xdr:col>2</xdr:col>
          <xdr:colOff>523875</xdr:colOff>
          <xdr:row>24</xdr:row>
          <xdr:rowOff>161925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24</xdr:row>
          <xdr:rowOff>0</xdr:rowOff>
        </xdr:from>
        <xdr:to>
          <xdr:col>3</xdr:col>
          <xdr:colOff>523875</xdr:colOff>
          <xdr:row>24</xdr:row>
          <xdr:rowOff>161925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24</xdr:row>
          <xdr:rowOff>0</xdr:rowOff>
        </xdr:from>
        <xdr:to>
          <xdr:col>4</xdr:col>
          <xdr:colOff>523875</xdr:colOff>
          <xdr:row>24</xdr:row>
          <xdr:rowOff>161925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24</xdr:row>
          <xdr:rowOff>0</xdr:rowOff>
        </xdr:from>
        <xdr:to>
          <xdr:col>5</xdr:col>
          <xdr:colOff>523875</xdr:colOff>
          <xdr:row>24</xdr:row>
          <xdr:rowOff>161925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24</xdr:row>
          <xdr:rowOff>0</xdr:rowOff>
        </xdr:from>
        <xdr:to>
          <xdr:col>2</xdr:col>
          <xdr:colOff>523875</xdr:colOff>
          <xdr:row>24</xdr:row>
          <xdr:rowOff>161925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24</xdr:row>
          <xdr:rowOff>0</xdr:rowOff>
        </xdr:from>
        <xdr:to>
          <xdr:col>3</xdr:col>
          <xdr:colOff>523875</xdr:colOff>
          <xdr:row>24</xdr:row>
          <xdr:rowOff>161925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24</xdr:row>
          <xdr:rowOff>0</xdr:rowOff>
        </xdr:from>
        <xdr:to>
          <xdr:col>4</xdr:col>
          <xdr:colOff>523875</xdr:colOff>
          <xdr:row>24</xdr:row>
          <xdr:rowOff>161925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24</xdr:row>
          <xdr:rowOff>0</xdr:rowOff>
        </xdr:from>
        <xdr:to>
          <xdr:col>5</xdr:col>
          <xdr:colOff>523875</xdr:colOff>
          <xdr:row>24</xdr:row>
          <xdr:rowOff>161925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25</xdr:row>
          <xdr:rowOff>0</xdr:rowOff>
        </xdr:from>
        <xdr:to>
          <xdr:col>2</xdr:col>
          <xdr:colOff>523875</xdr:colOff>
          <xdr:row>25</xdr:row>
          <xdr:rowOff>161925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25</xdr:row>
          <xdr:rowOff>0</xdr:rowOff>
        </xdr:from>
        <xdr:to>
          <xdr:col>3</xdr:col>
          <xdr:colOff>523875</xdr:colOff>
          <xdr:row>25</xdr:row>
          <xdr:rowOff>161925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25</xdr:row>
          <xdr:rowOff>0</xdr:rowOff>
        </xdr:from>
        <xdr:to>
          <xdr:col>4</xdr:col>
          <xdr:colOff>523875</xdr:colOff>
          <xdr:row>25</xdr:row>
          <xdr:rowOff>161925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25</xdr:row>
          <xdr:rowOff>0</xdr:rowOff>
        </xdr:from>
        <xdr:to>
          <xdr:col>5</xdr:col>
          <xdr:colOff>523875</xdr:colOff>
          <xdr:row>25</xdr:row>
          <xdr:rowOff>161925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25</xdr:row>
          <xdr:rowOff>0</xdr:rowOff>
        </xdr:from>
        <xdr:to>
          <xdr:col>2</xdr:col>
          <xdr:colOff>523875</xdr:colOff>
          <xdr:row>25</xdr:row>
          <xdr:rowOff>161925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25</xdr:row>
          <xdr:rowOff>0</xdr:rowOff>
        </xdr:from>
        <xdr:to>
          <xdr:col>3</xdr:col>
          <xdr:colOff>523875</xdr:colOff>
          <xdr:row>25</xdr:row>
          <xdr:rowOff>161925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25</xdr:row>
          <xdr:rowOff>0</xdr:rowOff>
        </xdr:from>
        <xdr:to>
          <xdr:col>4</xdr:col>
          <xdr:colOff>523875</xdr:colOff>
          <xdr:row>25</xdr:row>
          <xdr:rowOff>161925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25</xdr:row>
          <xdr:rowOff>0</xdr:rowOff>
        </xdr:from>
        <xdr:to>
          <xdr:col>5</xdr:col>
          <xdr:colOff>523875</xdr:colOff>
          <xdr:row>25</xdr:row>
          <xdr:rowOff>161925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26</xdr:row>
          <xdr:rowOff>0</xdr:rowOff>
        </xdr:from>
        <xdr:to>
          <xdr:col>2</xdr:col>
          <xdr:colOff>523875</xdr:colOff>
          <xdr:row>26</xdr:row>
          <xdr:rowOff>161925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26</xdr:row>
          <xdr:rowOff>0</xdr:rowOff>
        </xdr:from>
        <xdr:to>
          <xdr:col>3</xdr:col>
          <xdr:colOff>523875</xdr:colOff>
          <xdr:row>26</xdr:row>
          <xdr:rowOff>161925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26</xdr:row>
          <xdr:rowOff>0</xdr:rowOff>
        </xdr:from>
        <xdr:to>
          <xdr:col>4</xdr:col>
          <xdr:colOff>523875</xdr:colOff>
          <xdr:row>26</xdr:row>
          <xdr:rowOff>161925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26</xdr:row>
          <xdr:rowOff>0</xdr:rowOff>
        </xdr:from>
        <xdr:to>
          <xdr:col>5</xdr:col>
          <xdr:colOff>523875</xdr:colOff>
          <xdr:row>26</xdr:row>
          <xdr:rowOff>161925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26</xdr:row>
          <xdr:rowOff>0</xdr:rowOff>
        </xdr:from>
        <xdr:to>
          <xdr:col>2</xdr:col>
          <xdr:colOff>523875</xdr:colOff>
          <xdr:row>26</xdr:row>
          <xdr:rowOff>161925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26</xdr:row>
          <xdr:rowOff>0</xdr:rowOff>
        </xdr:from>
        <xdr:to>
          <xdr:col>3</xdr:col>
          <xdr:colOff>523875</xdr:colOff>
          <xdr:row>26</xdr:row>
          <xdr:rowOff>161925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26</xdr:row>
          <xdr:rowOff>0</xdr:rowOff>
        </xdr:from>
        <xdr:to>
          <xdr:col>4</xdr:col>
          <xdr:colOff>523875</xdr:colOff>
          <xdr:row>26</xdr:row>
          <xdr:rowOff>161925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26</xdr:row>
          <xdr:rowOff>0</xdr:rowOff>
        </xdr:from>
        <xdr:to>
          <xdr:col>5</xdr:col>
          <xdr:colOff>523875</xdr:colOff>
          <xdr:row>26</xdr:row>
          <xdr:rowOff>161925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27</xdr:row>
          <xdr:rowOff>0</xdr:rowOff>
        </xdr:from>
        <xdr:to>
          <xdr:col>2</xdr:col>
          <xdr:colOff>523875</xdr:colOff>
          <xdr:row>27</xdr:row>
          <xdr:rowOff>161925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27</xdr:row>
          <xdr:rowOff>0</xdr:rowOff>
        </xdr:from>
        <xdr:to>
          <xdr:col>3</xdr:col>
          <xdr:colOff>523875</xdr:colOff>
          <xdr:row>27</xdr:row>
          <xdr:rowOff>161925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27</xdr:row>
          <xdr:rowOff>0</xdr:rowOff>
        </xdr:from>
        <xdr:to>
          <xdr:col>4</xdr:col>
          <xdr:colOff>523875</xdr:colOff>
          <xdr:row>27</xdr:row>
          <xdr:rowOff>161925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27</xdr:row>
          <xdr:rowOff>0</xdr:rowOff>
        </xdr:from>
        <xdr:to>
          <xdr:col>5</xdr:col>
          <xdr:colOff>523875</xdr:colOff>
          <xdr:row>27</xdr:row>
          <xdr:rowOff>161925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27</xdr:row>
          <xdr:rowOff>0</xdr:rowOff>
        </xdr:from>
        <xdr:to>
          <xdr:col>2</xdr:col>
          <xdr:colOff>523875</xdr:colOff>
          <xdr:row>27</xdr:row>
          <xdr:rowOff>161925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27</xdr:row>
          <xdr:rowOff>0</xdr:rowOff>
        </xdr:from>
        <xdr:to>
          <xdr:col>3</xdr:col>
          <xdr:colOff>523875</xdr:colOff>
          <xdr:row>27</xdr:row>
          <xdr:rowOff>161925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27</xdr:row>
          <xdr:rowOff>0</xdr:rowOff>
        </xdr:from>
        <xdr:to>
          <xdr:col>4</xdr:col>
          <xdr:colOff>523875</xdr:colOff>
          <xdr:row>27</xdr:row>
          <xdr:rowOff>161925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27</xdr:row>
          <xdr:rowOff>0</xdr:rowOff>
        </xdr:from>
        <xdr:to>
          <xdr:col>5</xdr:col>
          <xdr:colOff>523875</xdr:colOff>
          <xdr:row>27</xdr:row>
          <xdr:rowOff>161925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28</xdr:row>
          <xdr:rowOff>0</xdr:rowOff>
        </xdr:from>
        <xdr:to>
          <xdr:col>2</xdr:col>
          <xdr:colOff>523875</xdr:colOff>
          <xdr:row>28</xdr:row>
          <xdr:rowOff>161925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28</xdr:row>
          <xdr:rowOff>0</xdr:rowOff>
        </xdr:from>
        <xdr:to>
          <xdr:col>3</xdr:col>
          <xdr:colOff>523875</xdr:colOff>
          <xdr:row>28</xdr:row>
          <xdr:rowOff>161925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28</xdr:row>
          <xdr:rowOff>0</xdr:rowOff>
        </xdr:from>
        <xdr:to>
          <xdr:col>4</xdr:col>
          <xdr:colOff>523875</xdr:colOff>
          <xdr:row>28</xdr:row>
          <xdr:rowOff>161925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28</xdr:row>
          <xdr:rowOff>0</xdr:rowOff>
        </xdr:from>
        <xdr:to>
          <xdr:col>5</xdr:col>
          <xdr:colOff>523875</xdr:colOff>
          <xdr:row>28</xdr:row>
          <xdr:rowOff>161925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28</xdr:row>
          <xdr:rowOff>0</xdr:rowOff>
        </xdr:from>
        <xdr:to>
          <xdr:col>2</xdr:col>
          <xdr:colOff>523875</xdr:colOff>
          <xdr:row>28</xdr:row>
          <xdr:rowOff>161925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28</xdr:row>
          <xdr:rowOff>0</xdr:rowOff>
        </xdr:from>
        <xdr:to>
          <xdr:col>3</xdr:col>
          <xdr:colOff>523875</xdr:colOff>
          <xdr:row>28</xdr:row>
          <xdr:rowOff>161925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28</xdr:row>
          <xdr:rowOff>0</xdr:rowOff>
        </xdr:from>
        <xdr:to>
          <xdr:col>4</xdr:col>
          <xdr:colOff>523875</xdr:colOff>
          <xdr:row>28</xdr:row>
          <xdr:rowOff>161925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28</xdr:row>
          <xdr:rowOff>0</xdr:rowOff>
        </xdr:from>
        <xdr:to>
          <xdr:col>5</xdr:col>
          <xdr:colOff>523875</xdr:colOff>
          <xdr:row>28</xdr:row>
          <xdr:rowOff>161925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29</xdr:row>
          <xdr:rowOff>0</xdr:rowOff>
        </xdr:from>
        <xdr:to>
          <xdr:col>2</xdr:col>
          <xdr:colOff>523875</xdr:colOff>
          <xdr:row>29</xdr:row>
          <xdr:rowOff>161925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29</xdr:row>
          <xdr:rowOff>0</xdr:rowOff>
        </xdr:from>
        <xdr:to>
          <xdr:col>3</xdr:col>
          <xdr:colOff>523875</xdr:colOff>
          <xdr:row>29</xdr:row>
          <xdr:rowOff>161925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29</xdr:row>
          <xdr:rowOff>0</xdr:rowOff>
        </xdr:from>
        <xdr:to>
          <xdr:col>4</xdr:col>
          <xdr:colOff>523875</xdr:colOff>
          <xdr:row>29</xdr:row>
          <xdr:rowOff>161925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29</xdr:row>
          <xdr:rowOff>0</xdr:rowOff>
        </xdr:from>
        <xdr:to>
          <xdr:col>5</xdr:col>
          <xdr:colOff>523875</xdr:colOff>
          <xdr:row>29</xdr:row>
          <xdr:rowOff>161925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29</xdr:row>
          <xdr:rowOff>0</xdr:rowOff>
        </xdr:from>
        <xdr:to>
          <xdr:col>2</xdr:col>
          <xdr:colOff>523875</xdr:colOff>
          <xdr:row>29</xdr:row>
          <xdr:rowOff>161925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29</xdr:row>
          <xdr:rowOff>0</xdr:rowOff>
        </xdr:from>
        <xdr:to>
          <xdr:col>3</xdr:col>
          <xdr:colOff>523875</xdr:colOff>
          <xdr:row>29</xdr:row>
          <xdr:rowOff>161925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29</xdr:row>
          <xdr:rowOff>0</xdr:rowOff>
        </xdr:from>
        <xdr:to>
          <xdr:col>4</xdr:col>
          <xdr:colOff>523875</xdr:colOff>
          <xdr:row>29</xdr:row>
          <xdr:rowOff>161925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29</xdr:row>
          <xdr:rowOff>0</xdr:rowOff>
        </xdr:from>
        <xdr:to>
          <xdr:col>5</xdr:col>
          <xdr:colOff>523875</xdr:colOff>
          <xdr:row>29</xdr:row>
          <xdr:rowOff>161925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30</xdr:row>
          <xdr:rowOff>0</xdr:rowOff>
        </xdr:from>
        <xdr:to>
          <xdr:col>2</xdr:col>
          <xdr:colOff>523875</xdr:colOff>
          <xdr:row>30</xdr:row>
          <xdr:rowOff>161925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30</xdr:row>
          <xdr:rowOff>0</xdr:rowOff>
        </xdr:from>
        <xdr:to>
          <xdr:col>3</xdr:col>
          <xdr:colOff>523875</xdr:colOff>
          <xdr:row>30</xdr:row>
          <xdr:rowOff>161925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30</xdr:row>
          <xdr:rowOff>0</xdr:rowOff>
        </xdr:from>
        <xdr:to>
          <xdr:col>4</xdr:col>
          <xdr:colOff>523875</xdr:colOff>
          <xdr:row>30</xdr:row>
          <xdr:rowOff>161925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30</xdr:row>
          <xdr:rowOff>0</xdr:rowOff>
        </xdr:from>
        <xdr:to>
          <xdr:col>5</xdr:col>
          <xdr:colOff>523875</xdr:colOff>
          <xdr:row>30</xdr:row>
          <xdr:rowOff>161925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30</xdr:row>
          <xdr:rowOff>0</xdr:rowOff>
        </xdr:from>
        <xdr:to>
          <xdr:col>2</xdr:col>
          <xdr:colOff>523875</xdr:colOff>
          <xdr:row>30</xdr:row>
          <xdr:rowOff>161925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30</xdr:row>
          <xdr:rowOff>0</xdr:rowOff>
        </xdr:from>
        <xdr:to>
          <xdr:col>3</xdr:col>
          <xdr:colOff>523875</xdr:colOff>
          <xdr:row>30</xdr:row>
          <xdr:rowOff>161925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30</xdr:row>
          <xdr:rowOff>0</xdr:rowOff>
        </xdr:from>
        <xdr:to>
          <xdr:col>4</xdr:col>
          <xdr:colOff>523875</xdr:colOff>
          <xdr:row>30</xdr:row>
          <xdr:rowOff>161925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30</xdr:row>
          <xdr:rowOff>0</xdr:rowOff>
        </xdr:from>
        <xdr:to>
          <xdr:col>5</xdr:col>
          <xdr:colOff>523875</xdr:colOff>
          <xdr:row>30</xdr:row>
          <xdr:rowOff>161925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71"/>
  <sheetViews>
    <sheetView showGridLines="0" showRowColHeaders="0" tabSelected="1" showRuler="0" zoomScale="85" zoomScaleNormal="85" zoomScalePageLayoutView="70" workbookViewId="0">
      <selection activeCell="A6" sqref="A6:D6"/>
    </sheetView>
  </sheetViews>
  <sheetFormatPr baseColWidth="10" defaultColWidth="11.42578125" defaultRowHeight="12.75" x14ac:dyDescent="0.2"/>
  <cols>
    <col min="1" max="1" width="5.85546875" style="1" customWidth="1"/>
    <col min="2" max="2" width="38.85546875" style="1" customWidth="1"/>
    <col min="3" max="3" width="11.28515625" style="1" customWidth="1"/>
    <col min="4" max="4" width="11.5703125" style="1" bestFit="1" customWidth="1"/>
    <col min="5" max="8" width="12" style="1" bestFit="1" customWidth="1"/>
    <col min="9" max="9" width="10.140625" style="1" bestFit="1" customWidth="1"/>
    <col min="10" max="13" width="12" style="1" bestFit="1" customWidth="1"/>
    <col min="14" max="14" width="12" style="1" hidden="1" customWidth="1"/>
    <col min="15" max="15" width="5" style="30" hidden="1" customWidth="1"/>
    <col min="16" max="26" width="9.140625" style="30" hidden="1" customWidth="1"/>
    <col min="27" max="27" width="9.140625" style="30" customWidth="1"/>
    <col min="28" max="28" width="11.42578125" style="1" customWidth="1"/>
    <col min="29" max="16384" width="11.42578125" style="1"/>
  </cols>
  <sheetData>
    <row r="2" spans="1:26" ht="15.75" x14ac:dyDescent="0.25">
      <c r="A2" s="23" t="s">
        <v>15</v>
      </c>
    </row>
    <row r="3" spans="1:26" ht="23.25" x14ac:dyDescent="0.35">
      <c r="A3" s="22" t="s">
        <v>11</v>
      </c>
    </row>
    <row r="6" spans="1:26" ht="18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26" x14ac:dyDescent="0.2">
      <c r="A7" s="37" t="s">
        <v>12</v>
      </c>
      <c r="C7" s="37"/>
      <c r="D7" s="37"/>
      <c r="E7" s="37" t="s">
        <v>13</v>
      </c>
      <c r="F7" s="37"/>
      <c r="G7" s="37"/>
      <c r="H7" s="37" t="s">
        <v>14</v>
      </c>
    </row>
    <row r="8" spans="1:26" ht="13.5" thickBo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4"/>
    </row>
    <row r="9" spans="1:26" ht="137.44999999999999" customHeight="1" x14ac:dyDescent="0.2">
      <c r="A9" s="15"/>
      <c r="B9" s="14"/>
      <c r="C9" s="13"/>
      <c r="D9" s="45">
        <f>B11</f>
        <v>0</v>
      </c>
      <c r="E9" s="45">
        <f>B13</f>
        <v>0</v>
      </c>
      <c r="F9" s="45">
        <f>B15</f>
        <v>0</v>
      </c>
      <c r="G9" s="45">
        <f>B17</f>
        <v>0</v>
      </c>
      <c r="H9" s="45">
        <f>B19</f>
        <v>0</v>
      </c>
      <c r="I9" s="45">
        <f>B21</f>
        <v>0</v>
      </c>
      <c r="J9" s="45">
        <f>B23</f>
        <v>0</v>
      </c>
      <c r="K9" s="45">
        <f>B25</f>
        <v>0</v>
      </c>
      <c r="L9" s="45">
        <f>B27</f>
        <v>0</v>
      </c>
      <c r="M9" s="46">
        <f>B29</f>
        <v>0</v>
      </c>
      <c r="N9" s="2"/>
      <c r="O9" s="31"/>
    </row>
    <row r="10" spans="1:26" ht="16.5" thickBot="1" x14ac:dyDescent="0.3">
      <c r="A10" s="38" t="s">
        <v>16</v>
      </c>
      <c r="B10" s="12"/>
      <c r="C10" s="16"/>
      <c r="D10" s="6">
        <v>1</v>
      </c>
      <c r="E10" s="6">
        <v>2</v>
      </c>
      <c r="F10" s="6">
        <v>3</v>
      </c>
      <c r="G10" s="6">
        <v>4</v>
      </c>
      <c r="H10" s="6">
        <v>5</v>
      </c>
      <c r="I10" s="6">
        <v>6</v>
      </c>
      <c r="J10" s="6">
        <v>7</v>
      </c>
      <c r="K10" s="6">
        <v>8</v>
      </c>
      <c r="L10" s="6">
        <v>9</v>
      </c>
      <c r="M10" s="10">
        <v>10</v>
      </c>
      <c r="N10" s="3"/>
      <c r="O10" s="32"/>
      <c r="P10" s="30">
        <v>1</v>
      </c>
      <c r="Q10" s="30">
        <v>2</v>
      </c>
      <c r="R10" s="30">
        <v>3</v>
      </c>
      <c r="S10" s="30">
        <v>4</v>
      </c>
      <c r="T10" s="30">
        <v>5</v>
      </c>
      <c r="U10" s="30">
        <v>6</v>
      </c>
      <c r="V10" s="30">
        <v>7</v>
      </c>
      <c r="W10" s="30">
        <v>8</v>
      </c>
      <c r="X10" s="30">
        <v>9</v>
      </c>
      <c r="Y10" s="30">
        <v>10</v>
      </c>
      <c r="Z10" s="30" t="s">
        <v>8</v>
      </c>
    </row>
    <row r="11" spans="1:26" ht="15" customHeight="1" x14ac:dyDescent="0.2">
      <c r="A11" s="66">
        <v>1</v>
      </c>
      <c r="B11" s="64"/>
      <c r="C11" s="21" t="s">
        <v>9</v>
      </c>
      <c r="D11" s="17"/>
      <c r="E11" s="20"/>
      <c r="F11" s="20"/>
      <c r="G11" s="20"/>
      <c r="H11" s="20"/>
      <c r="I11" s="20"/>
      <c r="J11" s="20"/>
      <c r="K11" s="20"/>
      <c r="L11" s="20"/>
      <c r="M11" s="20"/>
      <c r="N11" s="28"/>
      <c r="O11" s="33"/>
      <c r="P11" s="40"/>
      <c r="Q11" s="41" t="b">
        <f>IF(E11="più frequente",3,IF(E11="uguale",2,IF(E11="più raro",1)))</f>
        <v>0</v>
      </c>
      <c r="R11" s="41" t="b">
        <f t="shared" ref="R11:Y11" si="0">IF(F11="più frequente",3,IF(F11="uguale",2,IF(F11="più raro",1)))</f>
        <v>0</v>
      </c>
      <c r="S11" s="41" t="b">
        <f t="shared" si="0"/>
        <v>0</v>
      </c>
      <c r="T11" s="41" t="b">
        <f t="shared" si="0"/>
        <v>0</v>
      </c>
      <c r="U11" s="41" t="b">
        <f t="shared" si="0"/>
        <v>0</v>
      </c>
      <c r="V11" s="41" t="b">
        <f t="shared" si="0"/>
        <v>0</v>
      </c>
      <c r="W11" s="41" t="b">
        <f t="shared" si="0"/>
        <v>0</v>
      </c>
      <c r="X11" s="41" t="b">
        <f t="shared" si="0"/>
        <v>0</v>
      </c>
      <c r="Y11" s="41" t="b">
        <f t="shared" si="0"/>
        <v>0</v>
      </c>
      <c r="Z11" s="30" t="e">
        <f t="shared" ref="Z11:Z30" si="1">AVERAGE(P11:Y11)</f>
        <v>#DIV/0!</v>
      </c>
    </row>
    <row r="12" spans="1:26" ht="15.6" customHeight="1" thickBot="1" x14ac:dyDescent="0.25">
      <c r="A12" s="67"/>
      <c r="B12" s="65"/>
      <c r="C12" s="9" t="s">
        <v>10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28"/>
      <c r="O12" s="33"/>
      <c r="P12" s="40"/>
      <c r="Q12" s="41" t="b">
        <f>IF(E12="più elevata",3,IF(E12="uguale",2,IF(E12="più bassa",1)))</f>
        <v>0</v>
      </c>
      <c r="R12" s="41" t="b">
        <f t="shared" ref="R12:Y12" si="2">IF(F12="più elevata",3,IF(F12="uguale",2,IF(F12="più bassa",1)))</f>
        <v>0</v>
      </c>
      <c r="S12" s="41" t="b">
        <f t="shared" si="2"/>
        <v>0</v>
      </c>
      <c r="T12" s="41" t="b">
        <f t="shared" si="2"/>
        <v>0</v>
      </c>
      <c r="U12" s="41" t="b">
        <f t="shared" si="2"/>
        <v>0</v>
      </c>
      <c r="V12" s="41" t="b">
        <f t="shared" si="2"/>
        <v>0</v>
      </c>
      <c r="W12" s="41" t="b">
        <f t="shared" si="2"/>
        <v>0</v>
      </c>
      <c r="X12" s="41" t="b">
        <f t="shared" si="2"/>
        <v>0</v>
      </c>
      <c r="Y12" s="41" t="b">
        <f t="shared" si="2"/>
        <v>0</v>
      </c>
      <c r="Z12" s="30" t="e">
        <f t="shared" si="1"/>
        <v>#DIV/0!</v>
      </c>
    </row>
    <row r="13" spans="1:26" ht="15" customHeight="1" x14ac:dyDescent="0.2">
      <c r="A13" s="66">
        <v>2</v>
      </c>
      <c r="B13" s="64"/>
      <c r="C13" s="21" t="s">
        <v>9</v>
      </c>
      <c r="D13" s="43" t="b">
        <f>P13</f>
        <v>0</v>
      </c>
      <c r="E13" s="18"/>
      <c r="F13" s="20"/>
      <c r="G13" s="20"/>
      <c r="H13" s="20"/>
      <c r="I13" s="20"/>
      <c r="J13" s="20"/>
      <c r="K13" s="20"/>
      <c r="L13" s="20"/>
      <c r="M13" s="20"/>
      <c r="N13" s="28"/>
      <c r="O13" s="33"/>
      <c r="P13" s="42" t="b">
        <f>IF(E11="più frequente",1,IF(E11="uguale",2,IF(E11="più raro",3)))</f>
        <v>0</v>
      </c>
      <c r="Q13" s="40"/>
      <c r="R13" s="41" t="b">
        <f>IF(F13="più frequente",3,IF(F13="uguale",2,IF(F13="più raro",1)))</f>
        <v>0</v>
      </c>
      <c r="S13" s="41" t="b">
        <f t="shared" ref="S13:Y13" si="3">IF(G13="più frequente",3,IF(G13="uguale",2,IF(G13="più raro",1)))</f>
        <v>0</v>
      </c>
      <c r="T13" s="41" t="b">
        <f t="shared" si="3"/>
        <v>0</v>
      </c>
      <c r="U13" s="41" t="b">
        <f t="shared" si="3"/>
        <v>0</v>
      </c>
      <c r="V13" s="41" t="b">
        <f t="shared" si="3"/>
        <v>0</v>
      </c>
      <c r="W13" s="41" t="b">
        <f t="shared" si="3"/>
        <v>0</v>
      </c>
      <c r="X13" s="41" t="b">
        <f t="shared" si="3"/>
        <v>0</v>
      </c>
      <c r="Y13" s="41" t="b">
        <f t="shared" si="3"/>
        <v>0</v>
      </c>
      <c r="Z13" s="30" t="e">
        <f t="shared" si="1"/>
        <v>#DIV/0!</v>
      </c>
    </row>
    <row r="14" spans="1:26" ht="15.6" customHeight="1" thickBot="1" x14ac:dyDescent="0.25">
      <c r="A14" s="67"/>
      <c r="B14" s="65"/>
      <c r="C14" s="9" t="s">
        <v>10</v>
      </c>
      <c r="D14" s="44" t="b">
        <f>P14</f>
        <v>0</v>
      </c>
      <c r="E14" s="8"/>
      <c r="F14" s="7"/>
      <c r="G14" s="7"/>
      <c r="H14" s="7"/>
      <c r="I14" s="7"/>
      <c r="J14" s="7"/>
      <c r="K14" s="7"/>
      <c r="L14" s="7"/>
      <c r="M14" s="7"/>
      <c r="N14" s="28"/>
      <c r="O14" s="33"/>
      <c r="P14" s="42" t="b">
        <f>IF(E12="più elevata",1,IF(E12="uguale",2,IF(E12="più bassa",3)))</f>
        <v>0</v>
      </c>
      <c r="Q14" s="40"/>
      <c r="R14" s="41" t="b">
        <f>IF(F14="più elevata",3,IF(F14="uguale",2,IF(F14="più bassa",1)))</f>
        <v>0</v>
      </c>
      <c r="S14" s="41" t="b">
        <f t="shared" ref="S14:Y14" si="4">IF(G14="più elevata",3,IF(G14="uguale",2,IF(G14="più bassa",1)))</f>
        <v>0</v>
      </c>
      <c r="T14" s="41" t="b">
        <f t="shared" si="4"/>
        <v>0</v>
      </c>
      <c r="U14" s="41" t="b">
        <f t="shared" si="4"/>
        <v>0</v>
      </c>
      <c r="V14" s="41" t="b">
        <f t="shared" si="4"/>
        <v>0</v>
      </c>
      <c r="W14" s="41" t="b">
        <f t="shared" si="4"/>
        <v>0</v>
      </c>
      <c r="X14" s="41" t="b">
        <f t="shared" si="4"/>
        <v>0</v>
      </c>
      <c r="Y14" s="41" t="b">
        <f t="shared" si="4"/>
        <v>0</v>
      </c>
      <c r="Z14" s="30" t="e">
        <f t="shared" si="1"/>
        <v>#DIV/0!</v>
      </c>
    </row>
    <row r="15" spans="1:26" ht="15" customHeight="1" x14ac:dyDescent="0.2">
      <c r="A15" s="66">
        <v>3</v>
      </c>
      <c r="B15" s="64"/>
      <c r="C15" s="21" t="s">
        <v>9</v>
      </c>
      <c r="D15" s="43" t="b">
        <f>P15</f>
        <v>0</v>
      </c>
      <c r="E15" s="43" t="b">
        <f>Q15</f>
        <v>0</v>
      </c>
      <c r="F15" s="18"/>
      <c r="G15" s="20"/>
      <c r="H15" s="20"/>
      <c r="I15" s="20"/>
      <c r="J15" s="20"/>
      <c r="K15" s="20"/>
      <c r="L15" s="20"/>
      <c r="M15" s="20"/>
      <c r="N15" s="28"/>
      <c r="O15" s="33"/>
      <c r="P15" s="42" t="b">
        <f>IF(F11="più frequente",1,IF(F11="uguale",2,IF(F11="più raro",3)))</f>
        <v>0</v>
      </c>
      <c r="Q15" s="42" t="b">
        <f>IF(F13="più frequente",1,IF(F13="uguale",2,IF(F13="più raro",3)))</f>
        <v>0</v>
      </c>
      <c r="R15" s="40"/>
      <c r="S15" s="41" t="b">
        <f>IF(G15="più frequente",3,IF(G15="uguale",2,IF(G15="più raro",1)))</f>
        <v>0</v>
      </c>
      <c r="T15" s="41" t="b">
        <f t="shared" ref="T15:Y15" si="5">IF(H15="più frequente",3,IF(H15="uguale",2,IF(H15="più raro",1)))</f>
        <v>0</v>
      </c>
      <c r="U15" s="41" t="b">
        <f t="shared" si="5"/>
        <v>0</v>
      </c>
      <c r="V15" s="41" t="b">
        <f t="shared" si="5"/>
        <v>0</v>
      </c>
      <c r="W15" s="41" t="b">
        <f t="shared" si="5"/>
        <v>0</v>
      </c>
      <c r="X15" s="41" t="b">
        <f t="shared" si="5"/>
        <v>0</v>
      </c>
      <c r="Y15" s="41" t="b">
        <f t="shared" si="5"/>
        <v>0</v>
      </c>
      <c r="Z15" s="30" t="e">
        <f t="shared" si="1"/>
        <v>#DIV/0!</v>
      </c>
    </row>
    <row r="16" spans="1:26" ht="15.6" customHeight="1" thickBot="1" x14ac:dyDescent="0.25">
      <c r="A16" s="67"/>
      <c r="B16" s="65"/>
      <c r="C16" s="9" t="s">
        <v>10</v>
      </c>
      <c r="D16" s="44" t="b">
        <f t="shared" ref="D16:E30" si="6">P16</f>
        <v>0</v>
      </c>
      <c r="E16" s="44" t="b">
        <f t="shared" si="6"/>
        <v>0</v>
      </c>
      <c r="F16" s="8"/>
      <c r="G16" s="7"/>
      <c r="H16" s="7"/>
      <c r="I16" s="7"/>
      <c r="J16" s="7"/>
      <c r="K16" s="7"/>
      <c r="L16" s="7"/>
      <c r="M16" s="7"/>
      <c r="N16" s="28"/>
      <c r="O16" s="33"/>
      <c r="P16" s="42" t="b">
        <f>IF(F12="più elevata",1,IF(F12="uguale",2,IF(F12="più bassa",3)))</f>
        <v>0</v>
      </c>
      <c r="Q16" s="42" t="b">
        <f>IF(F14="più elevata",1,IF(F14="uguale",2,IF(F14="più bassa",3)))</f>
        <v>0</v>
      </c>
      <c r="R16" s="40"/>
      <c r="S16" s="41" t="b">
        <f>IF(G16="più elevata",3,IF(G16="uguale",2,IF(G16="più bassa",1)))</f>
        <v>0</v>
      </c>
      <c r="T16" s="41" t="b">
        <f t="shared" ref="T16:Y16" si="7">IF(H16="più elevata",3,IF(H16="uguale",2,IF(H16="più bassa",1)))</f>
        <v>0</v>
      </c>
      <c r="U16" s="41" t="b">
        <f t="shared" si="7"/>
        <v>0</v>
      </c>
      <c r="V16" s="41" t="b">
        <f t="shared" si="7"/>
        <v>0</v>
      </c>
      <c r="W16" s="41" t="b">
        <f t="shared" si="7"/>
        <v>0</v>
      </c>
      <c r="X16" s="41" t="b">
        <f t="shared" si="7"/>
        <v>0</v>
      </c>
      <c r="Y16" s="41" t="b">
        <f t="shared" si="7"/>
        <v>0</v>
      </c>
      <c r="Z16" s="30" t="e">
        <f t="shared" si="1"/>
        <v>#DIV/0!</v>
      </c>
    </row>
    <row r="17" spans="1:26" ht="15.95" customHeight="1" x14ac:dyDescent="0.2">
      <c r="A17" s="66">
        <v>4</v>
      </c>
      <c r="B17" s="64"/>
      <c r="C17" s="5" t="s">
        <v>9</v>
      </c>
      <c r="D17" s="43" t="b">
        <f t="shared" si="6"/>
        <v>0</v>
      </c>
      <c r="E17" s="43" t="b">
        <f t="shared" ref="E17" si="8">Q17</f>
        <v>0</v>
      </c>
      <c r="F17" s="43" t="b">
        <f t="shared" ref="F17" si="9">R17</f>
        <v>0</v>
      </c>
      <c r="G17" s="18"/>
      <c r="H17" s="20"/>
      <c r="I17" s="20"/>
      <c r="J17" s="20"/>
      <c r="K17" s="20"/>
      <c r="L17" s="20"/>
      <c r="M17" s="20"/>
      <c r="N17" s="28"/>
      <c r="O17" s="33"/>
      <c r="P17" s="42" t="b">
        <f>IF(G11="più frequente",1,IF(G11="uguale",2,IF(G11="più raro",3)))</f>
        <v>0</v>
      </c>
      <c r="Q17" s="42" t="b">
        <f>IF(G13="più frequente",1,IF(G13="uguale",2,IF(G13="più raro",3)))</f>
        <v>0</v>
      </c>
      <c r="R17" s="42" t="b">
        <f>IF(G15="più frequente",1,IF(G15="uguale",2,IF(G15="più raro",3)))</f>
        <v>0</v>
      </c>
      <c r="S17" s="40"/>
      <c r="T17" s="41" t="b">
        <f>IF(H17="più frequente",3,IF(H17="uguale",2,IF(H17="più raro",1)))</f>
        <v>0</v>
      </c>
      <c r="U17" s="41" t="b">
        <f t="shared" ref="U17:Y17" si="10">IF(I17="più frequente",3,IF(I17="uguale",2,IF(I17="più raro",1)))</f>
        <v>0</v>
      </c>
      <c r="V17" s="41" t="b">
        <f t="shared" si="10"/>
        <v>0</v>
      </c>
      <c r="W17" s="41" t="b">
        <f t="shared" si="10"/>
        <v>0</v>
      </c>
      <c r="X17" s="41" t="b">
        <f t="shared" si="10"/>
        <v>0</v>
      </c>
      <c r="Y17" s="41" t="b">
        <f t="shared" si="10"/>
        <v>0</v>
      </c>
      <c r="Z17" s="30" t="e">
        <f t="shared" si="1"/>
        <v>#DIV/0!</v>
      </c>
    </row>
    <row r="18" spans="1:26" ht="15.6" customHeight="1" thickBot="1" x14ac:dyDescent="0.25">
      <c r="A18" s="67"/>
      <c r="B18" s="65"/>
      <c r="C18" s="9" t="s">
        <v>10</v>
      </c>
      <c r="D18" s="44" t="b">
        <f t="shared" si="6"/>
        <v>0</v>
      </c>
      <c r="E18" s="44" t="b">
        <f t="shared" ref="E18" si="11">Q18</f>
        <v>0</v>
      </c>
      <c r="F18" s="44" t="b">
        <f t="shared" ref="F18" si="12">R18</f>
        <v>0</v>
      </c>
      <c r="G18" s="8"/>
      <c r="H18" s="7"/>
      <c r="I18" s="7"/>
      <c r="J18" s="7"/>
      <c r="K18" s="7"/>
      <c r="L18" s="7"/>
      <c r="M18" s="7"/>
      <c r="N18" s="28"/>
      <c r="O18" s="33"/>
      <c r="P18" s="42" t="b">
        <f>IF(G12="più elevata",1,IF(G12="uguale",2,IF(G12="più bassa",3)))</f>
        <v>0</v>
      </c>
      <c r="Q18" s="42" t="b">
        <f>IF(G14="più elevata",1,IF(G14="uguale",2,IF(G14="più bassa",3)))</f>
        <v>0</v>
      </c>
      <c r="R18" s="42" t="b">
        <f>IF(G16="più elevata",1,IF(G16="uguale",2,IF(G16="più bassa",3)))</f>
        <v>0</v>
      </c>
      <c r="S18" s="40"/>
      <c r="T18" s="41" t="b">
        <f>IF(H18="più elevata",3,IF(H18="uguale",2,IF(H18="più bassa",1)))</f>
        <v>0</v>
      </c>
      <c r="U18" s="41" t="b">
        <f t="shared" ref="U18:Y18" si="13">IF(I18="più elevata",3,IF(I18="uguale",2,IF(I18="più bassa",1)))</f>
        <v>0</v>
      </c>
      <c r="V18" s="41" t="b">
        <f t="shared" si="13"/>
        <v>0</v>
      </c>
      <c r="W18" s="41" t="b">
        <f t="shared" si="13"/>
        <v>0</v>
      </c>
      <c r="X18" s="41" t="b">
        <f t="shared" si="13"/>
        <v>0</v>
      </c>
      <c r="Y18" s="41" t="b">
        <f t="shared" si="13"/>
        <v>0</v>
      </c>
      <c r="Z18" s="30" t="e">
        <f t="shared" si="1"/>
        <v>#DIV/0!</v>
      </c>
    </row>
    <row r="19" spans="1:26" ht="15" customHeight="1" x14ac:dyDescent="0.2">
      <c r="A19" s="66">
        <v>5</v>
      </c>
      <c r="B19" s="64"/>
      <c r="C19" s="21" t="s">
        <v>9</v>
      </c>
      <c r="D19" s="43" t="b">
        <f t="shared" si="6"/>
        <v>0</v>
      </c>
      <c r="E19" s="43" t="b">
        <f t="shared" ref="E19" si="14">Q19</f>
        <v>0</v>
      </c>
      <c r="F19" s="43" t="b">
        <f t="shared" ref="F19" si="15">R19</f>
        <v>0</v>
      </c>
      <c r="G19" s="43" t="b">
        <f t="shared" ref="G19" si="16">S19</f>
        <v>0</v>
      </c>
      <c r="H19" s="18"/>
      <c r="I19" s="20"/>
      <c r="J19" s="20"/>
      <c r="K19" s="20"/>
      <c r="L19" s="20"/>
      <c r="M19" s="20"/>
      <c r="N19" s="28"/>
      <c r="O19" s="33"/>
      <c r="P19" s="42" t="b">
        <f>IF(H11="più frequente",1,IF(H11="uguale",2,IF(H11="più raro",3)))</f>
        <v>0</v>
      </c>
      <c r="Q19" s="42" t="b">
        <f>IF(H13="più frequente",1,IF(H13="uguale",2,IF(H13="più raro",3)))</f>
        <v>0</v>
      </c>
      <c r="R19" s="42" t="b">
        <f>IF(H15="più frequente",1,IF(H15="uguale",2,IF(H15="più raro",3)))</f>
        <v>0</v>
      </c>
      <c r="S19" s="42" t="b">
        <f>IF(H17="più frequente",1,IF(H17="uguale",2,IF(H17="più raro",3)))</f>
        <v>0</v>
      </c>
      <c r="T19" s="40"/>
      <c r="U19" s="41" t="b">
        <f>IF(I19="più frequente",3,IF(I19="uguale",2,IF(I19="più raro",1)))</f>
        <v>0</v>
      </c>
      <c r="V19" s="41" t="b">
        <f t="shared" ref="V19:Y19" si="17">IF(J19="più frequente",3,IF(J19="uguale",2,IF(J19="più raro",1)))</f>
        <v>0</v>
      </c>
      <c r="W19" s="41" t="b">
        <f t="shared" si="17"/>
        <v>0</v>
      </c>
      <c r="X19" s="41" t="b">
        <f t="shared" si="17"/>
        <v>0</v>
      </c>
      <c r="Y19" s="41" t="b">
        <f t="shared" si="17"/>
        <v>0</v>
      </c>
      <c r="Z19" s="30" t="e">
        <f t="shared" si="1"/>
        <v>#DIV/0!</v>
      </c>
    </row>
    <row r="20" spans="1:26" ht="15.6" customHeight="1" thickBot="1" x14ac:dyDescent="0.25">
      <c r="A20" s="67"/>
      <c r="B20" s="65"/>
      <c r="C20" s="9" t="s">
        <v>10</v>
      </c>
      <c r="D20" s="44" t="b">
        <f t="shared" si="6"/>
        <v>0</v>
      </c>
      <c r="E20" s="44" t="b">
        <f t="shared" ref="E20" si="18">Q20</f>
        <v>0</v>
      </c>
      <c r="F20" s="44" t="b">
        <f t="shared" ref="F20" si="19">R20</f>
        <v>0</v>
      </c>
      <c r="G20" s="44" t="b">
        <f t="shared" ref="G20" si="20">S20</f>
        <v>0</v>
      </c>
      <c r="H20" s="8"/>
      <c r="I20" s="7"/>
      <c r="J20" s="7"/>
      <c r="K20" s="7"/>
      <c r="L20" s="7"/>
      <c r="M20" s="7"/>
      <c r="N20" s="28"/>
      <c r="O20" s="33"/>
      <c r="P20" s="42" t="b">
        <f>IF(H12="più elevata",1,IF(H12="uguale",2,IF(H12="più bassa",3)))</f>
        <v>0</v>
      </c>
      <c r="Q20" s="42" t="b">
        <f>IF(H14="più elevata",1,IF(H14="uguale",2,IF(H14="più bassa",3)))</f>
        <v>0</v>
      </c>
      <c r="R20" s="42" t="b">
        <f>IF(H16="più elevata",1,IF(H16="uguale",2,IF(H16="più bassa",3)))</f>
        <v>0</v>
      </c>
      <c r="S20" s="42" t="b">
        <f>IF(H18="più elevata",1,IF(H18="uguale",1,IF(H18="più bassa",3)))</f>
        <v>0</v>
      </c>
      <c r="T20" s="40"/>
      <c r="U20" s="41" t="b">
        <f>IF(I20="più elevata",3,IF(I20="uguale",2,IF(I20="più bassa",1)))</f>
        <v>0</v>
      </c>
      <c r="V20" s="41" t="b">
        <f t="shared" ref="V20:Y20" si="21">IF(J20="più elevata",3,IF(J20="uguale",2,IF(J20="più bassa",1)))</f>
        <v>0</v>
      </c>
      <c r="W20" s="41" t="b">
        <f t="shared" si="21"/>
        <v>0</v>
      </c>
      <c r="X20" s="41" t="b">
        <f t="shared" si="21"/>
        <v>0</v>
      </c>
      <c r="Y20" s="41" t="b">
        <f t="shared" si="21"/>
        <v>0</v>
      </c>
      <c r="Z20" s="30" t="e">
        <f t="shared" si="1"/>
        <v>#DIV/0!</v>
      </c>
    </row>
    <row r="21" spans="1:26" ht="15" customHeight="1" x14ac:dyDescent="0.2">
      <c r="A21" s="66">
        <v>6</v>
      </c>
      <c r="B21" s="64"/>
      <c r="C21" s="5" t="s">
        <v>9</v>
      </c>
      <c r="D21" s="43" t="b">
        <f t="shared" si="6"/>
        <v>0</v>
      </c>
      <c r="E21" s="43" t="b">
        <f t="shared" ref="E21" si="22">Q21</f>
        <v>0</v>
      </c>
      <c r="F21" s="43" t="b">
        <f t="shared" ref="F21" si="23">R21</f>
        <v>0</v>
      </c>
      <c r="G21" s="43" t="b">
        <f t="shared" ref="G21" si="24">S21</f>
        <v>0</v>
      </c>
      <c r="H21" s="43" t="b">
        <f t="shared" ref="H21" si="25">T21</f>
        <v>0</v>
      </c>
      <c r="I21" s="18"/>
      <c r="J21" s="20"/>
      <c r="K21" s="20"/>
      <c r="L21" s="20"/>
      <c r="M21" s="20"/>
      <c r="N21" s="28"/>
      <c r="O21" s="33"/>
      <c r="P21" s="42" t="b">
        <f>IF(I11="più frequente",1,IF(I11="uguale",2,IF(I11="più raro",3)))</f>
        <v>0</v>
      </c>
      <c r="Q21" s="42" t="b">
        <f>IF(I13="più frequente",1,IF(I13="uguale",2,IF(I13="più raro",3)))</f>
        <v>0</v>
      </c>
      <c r="R21" s="42" t="b">
        <f>IF(I15="più frequente",1,IF(I15="uguale",2,IF(I15="più raro",3)))</f>
        <v>0</v>
      </c>
      <c r="S21" s="42" t="b">
        <f>IF(I17="più frequente",1,IF(I17="uguale",2,IF(I17="più raro",3)))</f>
        <v>0</v>
      </c>
      <c r="T21" s="42" t="b">
        <f>IF(I19="più frequente",1,IF(I19="uguale",2,IF(I19="più raro",3)))</f>
        <v>0</v>
      </c>
      <c r="U21" s="40"/>
      <c r="V21" s="41" t="b">
        <f>IF(J21="più frequente",3,IF(J21="uguale",2,IF(J21="più raro",1)))</f>
        <v>0</v>
      </c>
      <c r="W21" s="41" t="b">
        <f t="shared" ref="W21:Y21" si="26">IF(K21="più frequente",3,IF(K21="uguale",2,IF(K21="più raro",1)))</f>
        <v>0</v>
      </c>
      <c r="X21" s="41" t="b">
        <f t="shared" si="26"/>
        <v>0</v>
      </c>
      <c r="Y21" s="41" t="b">
        <f t="shared" si="26"/>
        <v>0</v>
      </c>
      <c r="Z21" s="30" t="e">
        <f t="shared" si="1"/>
        <v>#DIV/0!</v>
      </c>
    </row>
    <row r="22" spans="1:26" ht="15.6" customHeight="1" thickBot="1" x14ac:dyDescent="0.25">
      <c r="A22" s="67"/>
      <c r="B22" s="65"/>
      <c r="C22" s="9" t="s">
        <v>10</v>
      </c>
      <c r="D22" s="44" t="b">
        <f t="shared" si="6"/>
        <v>0</v>
      </c>
      <c r="E22" s="44" t="b">
        <f t="shared" ref="E22" si="27">Q22</f>
        <v>0</v>
      </c>
      <c r="F22" s="44" t="b">
        <f t="shared" ref="F22" si="28">R22</f>
        <v>0</v>
      </c>
      <c r="G22" s="44" t="b">
        <f t="shared" ref="G22" si="29">S22</f>
        <v>0</v>
      </c>
      <c r="H22" s="44" t="b">
        <f t="shared" ref="H22" si="30">T22</f>
        <v>0</v>
      </c>
      <c r="I22" s="8"/>
      <c r="J22" s="7"/>
      <c r="K22" s="7"/>
      <c r="L22" s="7"/>
      <c r="M22" s="7"/>
      <c r="N22" s="28"/>
      <c r="O22" s="33"/>
      <c r="P22" s="42" t="b">
        <f>IF(I12="più elevata",1,IF(I12="uguale",2,IF(I12="più bassa",3)))</f>
        <v>0</v>
      </c>
      <c r="Q22" s="42" t="b">
        <f>IF(I14="più elevata",1,IF(I14="uguale",2,IF(I14="più bassa",3)))</f>
        <v>0</v>
      </c>
      <c r="R22" s="42" t="b">
        <f>IF(I16="più elevata",1,IF(I16="uguale",2,IF(I16="più bassa",3)))</f>
        <v>0</v>
      </c>
      <c r="S22" s="42" t="b">
        <f>IF(I18="più elevata",1,IF(I18="uguale",2,IF(I18="più bassa",3)))</f>
        <v>0</v>
      </c>
      <c r="T22" s="42" t="b">
        <f>IF(I20="più elevata",1,IF(I20="uguale",2,IF(I20="più bassa",3)))</f>
        <v>0</v>
      </c>
      <c r="U22" s="40"/>
      <c r="V22" s="41" t="b">
        <f>IF(J22="più elevata",3,IF(J22="uguale",2,IF(J22="più bassa",1)))</f>
        <v>0</v>
      </c>
      <c r="W22" s="41" t="b">
        <f t="shared" ref="W22:Y22" si="31">IF(K22="più elevata",3,IF(K22="uguale",2,IF(K22="più bassa",1)))</f>
        <v>0</v>
      </c>
      <c r="X22" s="41" t="b">
        <f t="shared" si="31"/>
        <v>0</v>
      </c>
      <c r="Y22" s="41" t="b">
        <f t="shared" si="31"/>
        <v>0</v>
      </c>
      <c r="Z22" s="30" t="e">
        <f t="shared" si="1"/>
        <v>#DIV/0!</v>
      </c>
    </row>
    <row r="23" spans="1:26" ht="15" customHeight="1" x14ac:dyDescent="0.2">
      <c r="A23" s="66">
        <v>7</v>
      </c>
      <c r="B23" s="64"/>
      <c r="C23" s="5" t="s">
        <v>9</v>
      </c>
      <c r="D23" s="43" t="b">
        <f t="shared" si="6"/>
        <v>0</v>
      </c>
      <c r="E23" s="43" t="b">
        <f t="shared" ref="E23" si="32">Q23</f>
        <v>0</v>
      </c>
      <c r="F23" s="43" t="b">
        <f t="shared" ref="F23" si="33">R23</f>
        <v>0</v>
      </c>
      <c r="G23" s="43" t="b">
        <f t="shared" ref="G23" si="34">S23</f>
        <v>0</v>
      </c>
      <c r="H23" s="43" t="b">
        <f t="shared" ref="H23" si="35">T23</f>
        <v>0</v>
      </c>
      <c r="I23" s="43" t="b">
        <f t="shared" ref="I23" si="36">U23</f>
        <v>0</v>
      </c>
      <c r="J23" s="18"/>
      <c r="K23" s="20"/>
      <c r="L23" s="20"/>
      <c r="M23" s="20"/>
      <c r="N23" s="28"/>
      <c r="O23" s="33"/>
      <c r="P23" s="42" t="b">
        <f>IF(J11="più frequente",1,IF(J11="uguale",2,IF(J11="più raro",3)))</f>
        <v>0</v>
      </c>
      <c r="Q23" s="42" t="b">
        <f>IF(J13="più frequente",1,IF(J13="uguale",2,IF(J13="più raro",3)))</f>
        <v>0</v>
      </c>
      <c r="R23" s="42" t="b">
        <f>IF(J15="più frequente",1,IF(J15="uguale",2,IF(J15="più raro",3)))</f>
        <v>0</v>
      </c>
      <c r="S23" s="42" t="b">
        <f>IF(J17="più frequente",1,IF(J17="uguale",2,IF(J17="più raro",3)))</f>
        <v>0</v>
      </c>
      <c r="T23" s="42" t="b">
        <f>IF(J19="più frequente",1,IF(J19="uguale",2,IF(J19="più raro",3)))</f>
        <v>0</v>
      </c>
      <c r="U23" s="42" t="b">
        <f>IF(J21="più frequente",1,IF(J21="uguale",2,IF(J21="più raro",3)))</f>
        <v>0</v>
      </c>
      <c r="V23" s="40"/>
      <c r="W23" s="41" t="b">
        <f>IF(K23="più frequente",3,IF(K23="uguale",2,IF(K23="più raro",1)))</f>
        <v>0</v>
      </c>
      <c r="X23" s="41" t="b">
        <f t="shared" ref="X23:Y23" si="37">IF(L23="più frequente",3,IF(L23="uguale",2,IF(L23="più raro",1)))</f>
        <v>0</v>
      </c>
      <c r="Y23" s="41" t="b">
        <f t="shared" si="37"/>
        <v>0</v>
      </c>
      <c r="Z23" s="30" t="e">
        <f t="shared" si="1"/>
        <v>#DIV/0!</v>
      </c>
    </row>
    <row r="24" spans="1:26" ht="15.6" customHeight="1" thickBot="1" x14ac:dyDescent="0.25">
      <c r="A24" s="67"/>
      <c r="B24" s="65"/>
      <c r="C24" s="9" t="s">
        <v>10</v>
      </c>
      <c r="D24" s="44" t="b">
        <f t="shared" si="6"/>
        <v>0</v>
      </c>
      <c r="E24" s="44" t="b">
        <f t="shared" ref="E24" si="38">Q24</f>
        <v>0</v>
      </c>
      <c r="F24" s="44" t="b">
        <f t="shared" ref="F24" si="39">R24</f>
        <v>0</v>
      </c>
      <c r="G24" s="44" t="b">
        <f t="shared" ref="G24" si="40">S24</f>
        <v>0</v>
      </c>
      <c r="H24" s="44" t="b">
        <f t="shared" ref="H24" si="41">T24</f>
        <v>0</v>
      </c>
      <c r="I24" s="44" t="b">
        <f t="shared" ref="I24" si="42">U24</f>
        <v>0</v>
      </c>
      <c r="J24" s="8"/>
      <c r="K24" s="7"/>
      <c r="L24" s="7"/>
      <c r="M24" s="7"/>
      <c r="N24" s="28"/>
      <c r="O24" s="33"/>
      <c r="P24" s="42" t="b">
        <f>IF(J12="più elevata",1,IF(J12="uguale",2,IF(J12="più bassa",3)))</f>
        <v>0</v>
      </c>
      <c r="Q24" s="42" t="b">
        <f>IF(J14="più elevata",1,IF(J14="uguale",2,IF(J14="più bassa",3)))</f>
        <v>0</v>
      </c>
      <c r="R24" s="42" t="b">
        <f>IF(J16="più elevata",1,IF(J16="uguale",2,IF(J16="più bassa",3)))</f>
        <v>0</v>
      </c>
      <c r="S24" s="42" t="b">
        <f>IF(J18="più elevata",1,IF(J18="uguale",2,IF(J18="più bassa",3)))</f>
        <v>0</v>
      </c>
      <c r="T24" s="42" t="b">
        <f>IF(J20="più elevata",1,IF(J20="uguale",2,IF(J20="più bassa",3)))</f>
        <v>0</v>
      </c>
      <c r="U24" s="42" t="b">
        <f>IF(J22="più elevata",1,IF(J22="uguale",2,IF(J22="più bassa",3)))</f>
        <v>0</v>
      </c>
      <c r="V24" s="40"/>
      <c r="W24" s="41" t="b">
        <f>IF(K24="più elevata",3,IF(K24="uguale",2,IF(K24="più bassa",1)))</f>
        <v>0</v>
      </c>
      <c r="X24" s="41" t="b">
        <f t="shared" ref="X24:Y24" si="43">IF(L24="più elevata",3,IF(L24="uguale",2,IF(L24="più bassa",1)))</f>
        <v>0</v>
      </c>
      <c r="Y24" s="41" t="b">
        <f t="shared" si="43"/>
        <v>0</v>
      </c>
      <c r="Z24" s="30" t="e">
        <f t="shared" si="1"/>
        <v>#DIV/0!</v>
      </c>
    </row>
    <row r="25" spans="1:26" ht="15" customHeight="1" x14ac:dyDescent="0.2">
      <c r="A25" s="66">
        <v>8</v>
      </c>
      <c r="B25" s="64"/>
      <c r="C25" s="5" t="s">
        <v>9</v>
      </c>
      <c r="D25" s="43" t="b">
        <f t="shared" si="6"/>
        <v>0</v>
      </c>
      <c r="E25" s="43" t="b">
        <f t="shared" ref="E25" si="44">Q25</f>
        <v>0</v>
      </c>
      <c r="F25" s="43" t="b">
        <f t="shared" ref="F25" si="45">R25</f>
        <v>0</v>
      </c>
      <c r="G25" s="43" t="b">
        <f t="shared" ref="G25" si="46">S25</f>
        <v>0</v>
      </c>
      <c r="H25" s="43" t="b">
        <f t="shared" ref="H25" si="47">T25</f>
        <v>0</v>
      </c>
      <c r="I25" s="43" t="b">
        <f t="shared" ref="I25" si="48">U25</f>
        <v>0</v>
      </c>
      <c r="J25" s="43" t="b">
        <f t="shared" ref="J25" si="49">V25</f>
        <v>0</v>
      </c>
      <c r="K25" s="18"/>
      <c r="L25" s="20"/>
      <c r="M25" s="20"/>
      <c r="N25" s="28"/>
      <c r="O25" s="33"/>
      <c r="P25" s="42" t="b">
        <f>IF(K11="più frequente",1,IF(K11="uguale",2,IF(K11="più raro",3)))</f>
        <v>0</v>
      </c>
      <c r="Q25" s="42" t="b">
        <f>IF(K13="più frequente",1,IF(K13="uguale",2,IF(K13="più raro",3)))</f>
        <v>0</v>
      </c>
      <c r="R25" s="42" t="b">
        <f>IF(K15="più frequente",1,IF(K15="uguale",2,IF(K15="più raro",3)))</f>
        <v>0</v>
      </c>
      <c r="S25" s="42" t="b">
        <f>IF(K17="più frequente",1,IF(K17="uguale",2,IF(K17="più raro",3)))</f>
        <v>0</v>
      </c>
      <c r="T25" s="42" t="b">
        <f>IF(K19="più frequente",1,IF(K19="uguale",2,IF(K19="più raro",3)))</f>
        <v>0</v>
      </c>
      <c r="U25" s="42" t="b">
        <f>IF(K21="più frequente",1,IF(K21="uguale",2,IF(K21="più raro",3)))</f>
        <v>0</v>
      </c>
      <c r="V25" s="42" t="b">
        <f>IF(K23="più frequente",1,IF(K23="uguale",2,IF(K23="più raro",3)))</f>
        <v>0</v>
      </c>
      <c r="W25" s="40"/>
      <c r="X25" s="41" t="b">
        <f>IF(L25="più frequente",3,IF(L25="uguale",2,IF(L25="più raro",1)))</f>
        <v>0</v>
      </c>
      <c r="Y25" s="41" t="b">
        <f>IF(M25="più frequente",3,IF(M25="uguale",2,IF(M25="più raro",1)))</f>
        <v>0</v>
      </c>
      <c r="Z25" s="30" t="e">
        <f t="shared" si="1"/>
        <v>#DIV/0!</v>
      </c>
    </row>
    <row r="26" spans="1:26" ht="15.6" customHeight="1" thickBot="1" x14ac:dyDescent="0.25">
      <c r="A26" s="67"/>
      <c r="B26" s="65"/>
      <c r="C26" s="9" t="s">
        <v>10</v>
      </c>
      <c r="D26" s="44" t="b">
        <f t="shared" si="6"/>
        <v>0</v>
      </c>
      <c r="E26" s="44" t="b">
        <f t="shared" ref="E26" si="50">Q26</f>
        <v>0</v>
      </c>
      <c r="F26" s="44" t="b">
        <f t="shared" ref="F26" si="51">R26</f>
        <v>0</v>
      </c>
      <c r="G26" s="44" t="b">
        <f t="shared" ref="G26" si="52">S26</f>
        <v>0</v>
      </c>
      <c r="H26" s="44" t="b">
        <f t="shared" ref="H26" si="53">T26</f>
        <v>0</v>
      </c>
      <c r="I26" s="44" t="b">
        <f t="shared" ref="I26" si="54">U26</f>
        <v>0</v>
      </c>
      <c r="J26" s="44" t="b">
        <f t="shared" ref="J26" si="55">V26</f>
        <v>0</v>
      </c>
      <c r="K26" s="8"/>
      <c r="L26" s="7"/>
      <c r="M26" s="7"/>
      <c r="N26" s="28"/>
      <c r="O26" s="33"/>
      <c r="P26" s="42" t="b">
        <f>IF(K12="più elevata",1,IF(K12="uguale",2,IF(K12="più bassa",3)))</f>
        <v>0</v>
      </c>
      <c r="Q26" s="42" t="b">
        <f>IF(K14="più elevata",1,IF(K14="uguale",2,IF(K14="più bassa",3)))</f>
        <v>0</v>
      </c>
      <c r="R26" s="42" t="b">
        <f>IF(K16="più elevata",1,IF(K16="uguale",2,IF(K16="più bassa",3)))</f>
        <v>0</v>
      </c>
      <c r="S26" s="42" t="b">
        <f>IF(K18="più elevata",1,IF(K18="uguale",2,IF(K18="più bassa",3)))</f>
        <v>0</v>
      </c>
      <c r="T26" s="42" t="b">
        <f>IF(K20="più elevata",1,IF(K20="uguale",2,IF(K20="più bassa",3)))</f>
        <v>0</v>
      </c>
      <c r="U26" s="42" t="b">
        <f>IF(K22="più elevata",1,IF(K22="uguale",2,IF(K22="più bassa",3)))</f>
        <v>0</v>
      </c>
      <c r="V26" s="42" t="b">
        <f>IF(K24="più elevata",1,IF(K24="uguale",2,IF(K24="più bassa",3)))</f>
        <v>0</v>
      </c>
      <c r="W26" s="40"/>
      <c r="X26" s="41" t="b">
        <f>IF(L26="più elevata",3,IF(L26="uguale",2,IF(L26="più bassa",1)))</f>
        <v>0</v>
      </c>
      <c r="Y26" s="41" t="b">
        <f>IF(M26="più elevata",3,IF(M26="uguale",2,IF(M26="più bassa",1)))</f>
        <v>0</v>
      </c>
      <c r="Z26" s="30" t="e">
        <f t="shared" si="1"/>
        <v>#DIV/0!</v>
      </c>
    </row>
    <row r="27" spans="1:26" ht="15" customHeight="1" x14ac:dyDescent="0.2">
      <c r="A27" s="66">
        <v>9</v>
      </c>
      <c r="B27" s="64"/>
      <c r="C27" s="5" t="s">
        <v>9</v>
      </c>
      <c r="D27" s="43" t="b">
        <f t="shared" si="6"/>
        <v>0</v>
      </c>
      <c r="E27" s="43" t="b">
        <f t="shared" ref="E27" si="56">Q27</f>
        <v>0</v>
      </c>
      <c r="F27" s="43" t="b">
        <f t="shared" ref="F27" si="57">R27</f>
        <v>0</v>
      </c>
      <c r="G27" s="43" t="b">
        <f t="shared" ref="G27" si="58">S27</f>
        <v>0</v>
      </c>
      <c r="H27" s="43" t="b">
        <f t="shared" ref="H27" si="59">T27</f>
        <v>0</v>
      </c>
      <c r="I27" s="43" t="b">
        <f t="shared" ref="I27" si="60">U27</f>
        <v>0</v>
      </c>
      <c r="J27" s="43" t="b">
        <f t="shared" ref="J27" si="61">V27</f>
        <v>0</v>
      </c>
      <c r="K27" s="43" t="b">
        <f t="shared" ref="K27" si="62">W27</f>
        <v>0</v>
      </c>
      <c r="L27" s="18"/>
      <c r="M27" s="20"/>
      <c r="N27" s="20"/>
      <c r="O27" s="33"/>
      <c r="P27" s="42" t="b">
        <f>IF(L11="più frequente",1,IF(L11="uguale",2,IF(L11="più raro",3)))</f>
        <v>0</v>
      </c>
      <c r="Q27" s="42" t="b">
        <f>IF(L13="più frequente",1,IF(L13="uguale",2,IF(L13="più raro",3)))</f>
        <v>0</v>
      </c>
      <c r="R27" s="42" t="b">
        <f>IF(L15="più frequente",1,IF(L15="uguale",2,IF(L15="più raro",3)))</f>
        <v>0</v>
      </c>
      <c r="S27" s="42" t="b">
        <f>IF(L17="più frequente",1,IF(L17="uguale",2,IF(L17="più raro",3)))</f>
        <v>0</v>
      </c>
      <c r="T27" s="42" t="b">
        <f>IF(L19="più frequente",1,IF(L19="uguale",2,IF(L19="più raro",3)))</f>
        <v>0</v>
      </c>
      <c r="U27" s="42" t="b">
        <f>IF(L21="più frequente",1,IF(L21="uguale",2,IF(L21="più raro",3)))</f>
        <v>0</v>
      </c>
      <c r="V27" s="42" t="b">
        <f>IF(L23="più frequente",1,IF(L23="uguale",2,IF(L23="più raro",3)))</f>
        <v>0</v>
      </c>
      <c r="W27" s="42" t="b">
        <f>IF(L25="più frequente",1,IF(L25="uguale",2,IF(L25="più raro",3)))</f>
        <v>0</v>
      </c>
      <c r="X27" s="40"/>
      <c r="Y27" s="41" t="b">
        <f>IF(M27="più frequente",3,IF(M27="uguale",2,IF(M27="più raro",1)))</f>
        <v>0</v>
      </c>
      <c r="Z27" s="30" t="e">
        <f t="shared" si="1"/>
        <v>#DIV/0!</v>
      </c>
    </row>
    <row r="28" spans="1:26" ht="15.6" customHeight="1" thickBot="1" x14ac:dyDescent="0.25">
      <c r="A28" s="67"/>
      <c r="B28" s="65"/>
      <c r="C28" s="9" t="s">
        <v>10</v>
      </c>
      <c r="D28" s="44" t="b">
        <f t="shared" si="6"/>
        <v>0</v>
      </c>
      <c r="E28" s="44" t="b">
        <f t="shared" ref="E28" si="63">Q28</f>
        <v>0</v>
      </c>
      <c r="F28" s="44" t="b">
        <f t="shared" ref="F28" si="64">R28</f>
        <v>0</v>
      </c>
      <c r="G28" s="44" t="b">
        <f t="shared" ref="G28" si="65">S28</f>
        <v>0</v>
      </c>
      <c r="H28" s="44" t="b">
        <f t="shared" ref="H28" si="66">T28</f>
        <v>0</v>
      </c>
      <c r="I28" s="44" t="b">
        <f t="shared" ref="I28" si="67">U28</f>
        <v>0</v>
      </c>
      <c r="J28" s="44" t="b">
        <f t="shared" ref="J28" si="68">V28</f>
        <v>0</v>
      </c>
      <c r="K28" s="44" t="b">
        <f t="shared" ref="K28" si="69">W28</f>
        <v>0</v>
      </c>
      <c r="L28" s="8"/>
      <c r="M28" s="7"/>
      <c r="N28" s="7"/>
      <c r="O28" s="33"/>
      <c r="P28" s="42" t="b">
        <f>IF(L12="più elevata",1,IF(L12="uguale",2,IF(L12="più bassa",3)))</f>
        <v>0</v>
      </c>
      <c r="Q28" s="42" t="b">
        <f>IF(L14="più elevata",1,IF(L14="uguale",2,IF(L14="più bassa",3)))</f>
        <v>0</v>
      </c>
      <c r="R28" s="42" t="b">
        <f>IF(L16="più elevata",1,IF(L16="uguale",2,IF(L16="più bassa",3)))</f>
        <v>0</v>
      </c>
      <c r="S28" s="42" t="b">
        <f>IF(L18="più elevata",1,IF(L18="uguale",2,IF(L18="più bassa",3)))</f>
        <v>0</v>
      </c>
      <c r="T28" s="42" t="b">
        <f>IF(L20="più elevata",1,IF(L20="uguale",2,IF(L20="più bassa",3)))</f>
        <v>0</v>
      </c>
      <c r="U28" s="42" t="b">
        <f>IF(L22="più elevata",1,IF(L22="uguale",2,IF(L22="più bassa",3)))</f>
        <v>0</v>
      </c>
      <c r="V28" s="42" t="b">
        <f>IF(L24="più elevata",1,IF(L24="uguale",2,IF(L24="più bassa",3)))</f>
        <v>0</v>
      </c>
      <c r="W28" s="42" t="b">
        <f>IF(L26="più elevata",1,IF(L26="uguale",2,IF(L26="più bassa",3)))</f>
        <v>0</v>
      </c>
      <c r="X28" s="40"/>
      <c r="Y28" s="41" t="b">
        <f>IF(M28="più elevata",3,IF(M28="uguale",2,IF(M28="più bassa",1)))</f>
        <v>0</v>
      </c>
      <c r="Z28" s="30" t="e">
        <f t="shared" si="1"/>
        <v>#DIV/0!</v>
      </c>
    </row>
    <row r="29" spans="1:26" ht="15" customHeight="1" x14ac:dyDescent="0.2">
      <c r="A29" s="66">
        <v>10</v>
      </c>
      <c r="B29" s="64"/>
      <c r="C29" s="5" t="s">
        <v>9</v>
      </c>
      <c r="D29" s="43" t="b">
        <f t="shared" si="6"/>
        <v>0</v>
      </c>
      <c r="E29" s="43" t="b">
        <f t="shared" ref="E29" si="70">Q29</f>
        <v>0</v>
      </c>
      <c r="F29" s="43" t="b">
        <f t="shared" ref="F29" si="71">R29</f>
        <v>0</v>
      </c>
      <c r="G29" s="43" t="b">
        <f t="shared" ref="G29" si="72">S29</f>
        <v>0</v>
      </c>
      <c r="H29" s="43" t="b">
        <f t="shared" ref="H29" si="73">T29</f>
        <v>0</v>
      </c>
      <c r="I29" s="43" t="b">
        <f t="shared" ref="I29" si="74">U29</f>
        <v>0</v>
      </c>
      <c r="J29" s="43" t="b">
        <f t="shared" ref="J29" si="75">V29</f>
        <v>0</v>
      </c>
      <c r="K29" s="43" t="b">
        <f t="shared" ref="K29" si="76">W29</f>
        <v>0</v>
      </c>
      <c r="L29" s="43" t="b">
        <f t="shared" ref="L29" si="77">X29</f>
        <v>0</v>
      </c>
      <c r="M29" s="19"/>
      <c r="N29" s="29"/>
      <c r="O29" s="34"/>
      <c r="P29" s="42" t="b">
        <f>IF(M11="più frequente",1,IF(M11="uguale",2,IF(M11="più raro",3)))</f>
        <v>0</v>
      </c>
      <c r="Q29" s="42" t="b">
        <f>IF(M13="più frequente",1,IF(M13="uguale",2,IF(M13="più raro",3)))</f>
        <v>0</v>
      </c>
      <c r="R29" s="42" t="b">
        <f>IF(M15="più frequente",1,IF(M15="uguale",2,IF(M15="più raro",3)))</f>
        <v>0</v>
      </c>
      <c r="S29" s="42" t="b">
        <f>IF(M17="più frequente",1,IF(M17="uguale",2,IF(M17="più raro",3)))</f>
        <v>0</v>
      </c>
      <c r="T29" s="42" t="b">
        <f>IF(M19="più frequente",1,IF(M19="uguale",2,IF(M19="più raro",3)))</f>
        <v>0</v>
      </c>
      <c r="U29" s="42" t="b">
        <f>IF(M21="più frequente",1,IF(M21="uguale",2,IF(M21="più raro",3)))</f>
        <v>0</v>
      </c>
      <c r="V29" s="42" t="b">
        <f>IF(M23="più frequente",1,IF(M23="uguale",2,IF(M23="più raro",3)))</f>
        <v>0</v>
      </c>
      <c r="W29" s="42" t="b">
        <f>IF(M25="più frequente",1,IF(M25="uguale",2,IF(M25="più raro",3)))</f>
        <v>0</v>
      </c>
      <c r="X29" s="42" t="b">
        <f>IF(M27="più frequente",1,IF(M27="uguale",2,IF(M27="più raro",3)))</f>
        <v>0</v>
      </c>
      <c r="Y29" s="40"/>
      <c r="Z29" s="30" t="e">
        <f t="shared" si="1"/>
        <v>#DIV/0!</v>
      </c>
    </row>
    <row r="30" spans="1:26" ht="15.6" customHeight="1" thickBot="1" x14ac:dyDescent="0.25">
      <c r="A30" s="67"/>
      <c r="B30" s="65"/>
      <c r="C30" s="9" t="s">
        <v>10</v>
      </c>
      <c r="D30" s="44" t="b">
        <f t="shared" si="6"/>
        <v>0</v>
      </c>
      <c r="E30" s="44" t="b">
        <f t="shared" ref="E30" si="78">Q30</f>
        <v>0</v>
      </c>
      <c r="F30" s="44" t="b">
        <f t="shared" ref="F30" si="79">R30</f>
        <v>0</v>
      </c>
      <c r="G30" s="44" t="b">
        <f t="shared" ref="G30" si="80">S30</f>
        <v>0</v>
      </c>
      <c r="H30" s="44" t="b">
        <f t="shared" ref="H30" si="81">T30</f>
        <v>0</v>
      </c>
      <c r="I30" s="44" t="b">
        <f t="shared" ref="I30" si="82">U30</f>
        <v>0</v>
      </c>
      <c r="J30" s="44" t="b">
        <f t="shared" ref="J30" si="83">V30</f>
        <v>0</v>
      </c>
      <c r="K30" s="44" t="b">
        <f t="shared" ref="K30" si="84">W30</f>
        <v>0</v>
      </c>
      <c r="L30" s="44" t="b">
        <f t="shared" ref="L30" si="85">X30</f>
        <v>0</v>
      </c>
      <c r="M30" s="11"/>
      <c r="N30" s="29"/>
      <c r="O30" s="34"/>
      <c r="P30" s="42" t="b">
        <f>IF(M12="più elevata",1,IF(M12="uguale",2,IF(M12="più bassa",3)))</f>
        <v>0</v>
      </c>
      <c r="Q30" s="42" t="b">
        <f>IF(M14="più elevata",1,IF(M14="uguale",2,IF(M14="più bassa",3)))</f>
        <v>0</v>
      </c>
      <c r="R30" s="42" t="b">
        <f>IF(M16="più elevata",1,IF(M16="uguale",2,IF(M16="più bassa",3)))</f>
        <v>0</v>
      </c>
      <c r="S30" s="42" t="b">
        <f>IF(M18="più elevata",1,IF(M18="uguale",2,IF(M18="più bassa",3)))</f>
        <v>0</v>
      </c>
      <c r="T30" s="42" t="b">
        <f>IF(M20="più elevata",1,IF(M20="uguale",2,IF(M20="più bassa",3)))</f>
        <v>0</v>
      </c>
      <c r="U30" s="42" t="b">
        <f>IF(M22="più elevata",1,IF(M22="uguale",2,IF(M22="più bassa",3)))</f>
        <v>0</v>
      </c>
      <c r="V30" s="42" t="b">
        <f>IF(M24="più elevata",1,IF(M24="uguale",2,IF(M24="più bassa",3)))</f>
        <v>0</v>
      </c>
      <c r="W30" s="42" t="b">
        <f>IF(M26="più elevata",1,IF(M26="uguale",2,IF(M26="più bassa",3)))</f>
        <v>0</v>
      </c>
      <c r="X30" s="42" t="b">
        <f>IF(M28="più elevata",1,IF(M28="uguale",2,IF(M28="più bassa",3)))</f>
        <v>0</v>
      </c>
      <c r="Y30" s="40"/>
      <c r="Z30" s="30" t="e">
        <f t="shared" si="1"/>
        <v>#DIV/0!</v>
      </c>
    </row>
    <row r="32" spans="1:26" hidden="1" x14ac:dyDescent="0.2">
      <c r="D32" s="1" t="s">
        <v>24</v>
      </c>
      <c r="E32" s="1" t="s">
        <v>26</v>
      </c>
      <c r="F32" s="1" t="s">
        <v>27</v>
      </c>
    </row>
    <row r="33" spans="1:26" hidden="1" x14ac:dyDescent="0.2">
      <c r="D33" s="1" t="s">
        <v>25</v>
      </c>
      <c r="E33" s="1" t="s">
        <v>26</v>
      </c>
      <c r="F33" s="1" t="s">
        <v>28</v>
      </c>
    </row>
    <row r="38" spans="1:26" ht="15.75" x14ac:dyDescent="0.25">
      <c r="A38" s="23" t="s">
        <v>15</v>
      </c>
      <c r="Q38" s="30">
        <v>1</v>
      </c>
      <c r="R38" s="30">
        <v>2</v>
      </c>
      <c r="S38" s="30">
        <v>3</v>
      </c>
      <c r="T38" s="30">
        <v>4</v>
      </c>
      <c r="U38" s="30">
        <v>5</v>
      </c>
      <c r="V38" s="30">
        <v>6</v>
      </c>
      <c r="W38" s="30">
        <v>7</v>
      </c>
      <c r="X38" s="30">
        <v>8</v>
      </c>
      <c r="Y38" s="30">
        <v>9</v>
      </c>
      <c r="Z38" s="30">
        <v>10</v>
      </c>
    </row>
    <row r="39" spans="1:26" ht="23.25" x14ac:dyDescent="0.35">
      <c r="A39" s="22" t="s">
        <v>17</v>
      </c>
    </row>
    <row r="40" spans="1:26" ht="35.25" customHeight="1" x14ac:dyDescent="0.2">
      <c r="A40" s="68" t="s">
        <v>18</v>
      </c>
      <c r="B40" s="68"/>
      <c r="C40" s="68"/>
      <c r="D40" s="68"/>
      <c r="E40" s="68"/>
      <c r="F40" s="68"/>
      <c r="G40" s="68"/>
      <c r="H40" s="68"/>
      <c r="I40" s="68"/>
      <c r="J40" s="68"/>
    </row>
    <row r="42" spans="1:26" ht="15.75" x14ac:dyDescent="0.25">
      <c r="A42" s="23" t="s">
        <v>16</v>
      </c>
    </row>
    <row r="43" spans="1:26" ht="29.1" customHeight="1" x14ac:dyDescent="0.2">
      <c r="A43" s="26">
        <v>1</v>
      </c>
      <c r="B43" s="39">
        <f>B11</f>
        <v>0</v>
      </c>
    </row>
    <row r="44" spans="1:26" ht="28.5" customHeight="1" x14ac:dyDescent="0.2">
      <c r="A44" s="26">
        <v>2</v>
      </c>
      <c r="B44" s="39">
        <f>B13</f>
        <v>0</v>
      </c>
      <c r="D44" s="35" t="s">
        <v>0</v>
      </c>
      <c r="E44" s="35" t="e">
        <f>Z11+Q46</f>
        <v>#DIV/0!</v>
      </c>
      <c r="F44" s="35" t="e">
        <f>Z13+R46</f>
        <v>#DIV/0!</v>
      </c>
      <c r="G44" s="35" t="e">
        <f>Z15+S46</f>
        <v>#DIV/0!</v>
      </c>
      <c r="H44" s="35" t="e">
        <f>Z17+T46</f>
        <v>#DIV/0!</v>
      </c>
      <c r="I44" s="35" t="e">
        <f>Z19+U46</f>
        <v>#DIV/0!</v>
      </c>
      <c r="J44" s="35" t="e">
        <f>Z21+V46</f>
        <v>#DIV/0!</v>
      </c>
      <c r="K44" s="35" t="e">
        <f>Z23+W46</f>
        <v>#DIV/0!</v>
      </c>
      <c r="L44" s="35" t="e">
        <f>Z25+X46</f>
        <v>#DIV/0!</v>
      </c>
      <c r="M44" s="35" t="e">
        <f>Z27+Y46</f>
        <v>#DIV/0!</v>
      </c>
      <c r="N44" s="35" t="e">
        <f>Z29+Z46</f>
        <v>#DIV/0!</v>
      </c>
      <c r="P44" s="36" t="s">
        <v>6</v>
      </c>
    </row>
    <row r="45" spans="1:26" ht="28.5" customHeight="1" x14ac:dyDescent="0.2">
      <c r="A45" s="26">
        <v>3</v>
      </c>
      <c r="B45" s="27">
        <f>B15</f>
        <v>0</v>
      </c>
      <c r="D45" s="35" t="s">
        <v>1</v>
      </c>
      <c r="E45" s="35" t="e">
        <f>Z12+Q47</f>
        <v>#DIV/0!</v>
      </c>
      <c r="F45" s="35" t="e">
        <f>Z14+R47</f>
        <v>#DIV/0!</v>
      </c>
      <c r="G45" s="35" t="e">
        <f>Z16+S47</f>
        <v>#DIV/0!</v>
      </c>
      <c r="H45" s="35" t="e">
        <f>Z18+T47</f>
        <v>#DIV/0!</v>
      </c>
      <c r="I45" s="35" t="e">
        <f>Z20+U47</f>
        <v>#DIV/0!</v>
      </c>
      <c r="J45" s="35" t="e">
        <f>Z22+V47</f>
        <v>#DIV/0!</v>
      </c>
      <c r="K45" s="35" t="e">
        <f>Z24+W47</f>
        <v>#DIV/0!</v>
      </c>
      <c r="L45" s="35" t="e">
        <f>Z26+X47</f>
        <v>#DIV/0!</v>
      </c>
      <c r="M45" s="35" t="e">
        <f>Z28+Y47</f>
        <v>#DIV/0!</v>
      </c>
      <c r="N45" s="35" t="e">
        <f>Z30+Z47</f>
        <v>#DIV/0!</v>
      </c>
      <c r="Q45" s="30">
        <v>1</v>
      </c>
      <c r="R45" s="30">
        <v>2</v>
      </c>
      <c r="S45" s="30">
        <v>3</v>
      </c>
      <c r="T45" s="30">
        <v>4</v>
      </c>
      <c r="U45" s="30">
        <v>5</v>
      </c>
      <c r="V45" s="30">
        <v>6</v>
      </c>
      <c r="W45" s="30">
        <v>7</v>
      </c>
      <c r="X45" s="30">
        <v>8</v>
      </c>
      <c r="Y45" s="30">
        <v>9</v>
      </c>
      <c r="Z45" s="30">
        <v>10</v>
      </c>
    </row>
    <row r="46" spans="1:26" ht="28.5" customHeight="1" x14ac:dyDescent="0.2">
      <c r="A46" s="26">
        <v>4</v>
      </c>
      <c r="B46" s="27">
        <f>B17</f>
        <v>0</v>
      </c>
      <c r="P46" s="30" t="s">
        <v>0</v>
      </c>
      <c r="Q46" s="30">
        <f>'Correzione nel grafico'!K13</f>
        <v>0</v>
      </c>
      <c r="R46" s="30">
        <f>'Correzione nel grafico'!L13</f>
        <v>0</v>
      </c>
      <c r="S46" s="30">
        <f>'Correzione nel grafico'!M13</f>
        <v>0</v>
      </c>
      <c r="T46" s="30">
        <f>'Correzione nel grafico'!N13</f>
        <v>0</v>
      </c>
      <c r="U46" s="30">
        <f>'Correzione nel grafico'!O13</f>
        <v>0</v>
      </c>
      <c r="V46" s="30">
        <f>'Correzione nel grafico'!P13</f>
        <v>0</v>
      </c>
      <c r="W46" s="30">
        <f>'Correzione nel grafico'!Q13</f>
        <v>0</v>
      </c>
      <c r="X46" s="30">
        <f>'Correzione nel grafico'!R13</f>
        <v>-0.25</v>
      </c>
      <c r="Y46" s="30">
        <f>'Correzione nel grafico'!S13</f>
        <v>0</v>
      </c>
      <c r="Z46" s="30">
        <f>'Correzione nel grafico'!T13</f>
        <v>0</v>
      </c>
    </row>
    <row r="47" spans="1:26" ht="28.5" customHeight="1" x14ac:dyDescent="0.2">
      <c r="A47" s="26">
        <v>5</v>
      </c>
      <c r="B47" s="27">
        <f>B19</f>
        <v>0</v>
      </c>
      <c r="P47" s="30" t="s">
        <v>1</v>
      </c>
      <c r="Q47" s="30">
        <f>'Correzione nel grafico'!K14</f>
        <v>0</v>
      </c>
      <c r="R47" s="30">
        <f>'Correzione nel grafico'!L14</f>
        <v>0</v>
      </c>
      <c r="S47" s="30">
        <f>'Correzione nel grafico'!M14</f>
        <v>0</v>
      </c>
      <c r="T47" s="30">
        <f>'Correzione nel grafico'!N14</f>
        <v>0</v>
      </c>
      <c r="U47" s="30">
        <f>'Correzione nel grafico'!O14</f>
        <v>0</v>
      </c>
      <c r="V47" s="30">
        <f>'Correzione nel grafico'!P14</f>
        <v>0</v>
      </c>
      <c r="W47" s="30">
        <f>'Correzione nel grafico'!Q14</f>
        <v>0</v>
      </c>
      <c r="X47" s="30">
        <f>'Correzione nel grafico'!R14</f>
        <v>0</v>
      </c>
      <c r="Y47" s="30">
        <f>'Correzione nel grafico'!S14</f>
        <v>0</v>
      </c>
      <c r="Z47" s="30">
        <f>'Correzione nel grafico'!T14</f>
        <v>0</v>
      </c>
    </row>
    <row r="48" spans="1:26" ht="28.5" customHeight="1" x14ac:dyDescent="0.2">
      <c r="A48" s="26">
        <v>6</v>
      </c>
      <c r="B48" s="27">
        <f>B21</f>
        <v>0</v>
      </c>
    </row>
    <row r="49" spans="1:14" ht="28.5" customHeight="1" x14ac:dyDescent="0.2">
      <c r="A49" s="26">
        <v>7</v>
      </c>
      <c r="B49" s="27">
        <f>B23</f>
        <v>0</v>
      </c>
    </row>
    <row r="50" spans="1:14" ht="28.5" customHeight="1" x14ac:dyDescent="0.2">
      <c r="A50" s="26">
        <v>8</v>
      </c>
      <c r="B50" s="27">
        <f>B25</f>
        <v>0</v>
      </c>
    </row>
    <row r="51" spans="1:14" ht="28.5" customHeight="1" x14ac:dyDescent="0.2">
      <c r="A51" s="26">
        <v>9</v>
      </c>
      <c r="B51" s="27">
        <f>B27</f>
        <v>0</v>
      </c>
    </row>
    <row r="52" spans="1:14" ht="28.5" customHeight="1" x14ac:dyDescent="0.2">
      <c r="A52" s="26">
        <v>10</v>
      </c>
      <c r="B52" s="27">
        <f>B29</f>
        <v>0</v>
      </c>
    </row>
    <row r="62" spans="1:14" x14ac:dyDescent="0.2">
      <c r="A62" s="1" t="s">
        <v>19</v>
      </c>
    </row>
    <row r="63" spans="1:14" x14ac:dyDescent="0.2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24"/>
    </row>
    <row r="64" spans="1:14" x14ac:dyDescent="0.2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60"/>
      <c r="N64" s="24"/>
    </row>
    <row r="65" spans="1:14" x14ac:dyDescent="0.2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60"/>
      <c r="N65" s="24"/>
    </row>
    <row r="66" spans="1:14" x14ac:dyDescent="0.2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60"/>
      <c r="N66" s="24"/>
    </row>
    <row r="67" spans="1:14" x14ac:dyDescent="0.2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60"/>
      <c r="N67" s="24"/>
    </row>
    <row r="68" spans="1:14" x14ac:dyDescent="0.2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24"/>
    </row>
    <row r="69" spans="1:14" x14ac:dyDescent="0.2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3"/>
      <c r="N69" s="24"/>
    </row>
    <row r="70" spans="1:14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</sheetData>
  <sheetProtection algorithmName="SHA-512" hashValue="8S2/KA806TVUsq+BE53lj6sCFygl3wgG8IOCtQbODvre9/9ULGGmmy+HFFl2BNg7DiTb9dn9WO9FYeSnMdKs/w==" saltValue="fryeHMltuGcwwsLQvlQg8A==" spinCount="100000" sheet="1" objects="1" scenarios="1" selectLockedCells="1"/>
  <mergeCells count="25">
    <mergeCell ref="A40:J40"/>
    <mergeCell ref="E6:G6"/>
    <mergeCell ref="H6:M6"/>
    <mergeCell ref="A6:D6"/>
    <mergeCell ref="B29:B30"/>
    <mergeCell ref="A23:A24"/>
    <mergeCell ref="A25:A26"/>
    <mergeCell ref="A27:A28"/>
    <mergeCell ref="A29:A30"/>
    <mergeCell ref="A63:M69"/>
    <mergeCell ref="B21:B22"/>
    <mergeCell ref="A11:A12"/>
    <mergeCell ref="A13:A14"/>
    <mergeCell ref="A15:A16"/>
    <mergeCell ref="A17:A18"/>
    <mergeCell ref="A19:A20"/>
    <mergeCell ref="A21:A22"/>
    <mergeCell ref="B11:B12"/>
    <mergeCell ref="B13:B14"/>
    <mergeCell ref="B15:B16"/>
    <mergeCell ref="B17:B18"/>
    <mergeCell ref="B19:B20"/>
    <mergeCell ref="B23:B24"/>
    <mergeCell ref="B25:B26"/>
    <mergeCell ref="B27:B28"/>
  </mergeCells>
  <conditionalFormatting sqref="E11:N12 F13:N14 G15:N16 H17:N18 I19:N20 J21:N22 K23:N24 L25:N26 M27:N28">
    <cfRule type="containsText" dxfId="71" priority="239" operator="containsText" text="più bassa">
      <formula>NOT(ISERROR(SEARCH("più bassa",E11)))</formula>
    </cfRule>
    <cfRule type="containsText" dxfId="70" priority="240" operator="containsText" text="più raro">
      <formula>NOT(ISERROR(SEARCH("più raro",E11)))</formula>
    </cfRule>
    <cfRule type="containsText" dxfId="69" priority="241" operator="containsText" text="più elevata">
      <formula>NOT(ISERROR(SEARCH("più elevata",E11)))</formula>
    </cfRule>
    <cfRule type="containsText" dxfId="68" priority="242" operator="containsText" text="più frequente">
      <formula>NOT(ISERROR(SEARCH("più frequente",E11)))</formula>
    </cfRule>
    <cfRule type="containsText" dxfId="67" priority="243" operator="containsText" text="uguale">
      <formula>NOT(ISERROR(SEARCH("uguale",E11)))</formula>
    </cfRule>
  </conditionalFormatting>
  <conditionalFormatting sqref="E11">
    <cfRule type="cellIs" dxfId="66" priority="237" operator="equal">
      <formula>0</formula>
    </cfRule>
  </conditionalFormatting>
  <conditionalFormatting sqref="D13">
    <cfRule type="cellIs" dxfId="65" priority="232" operator="equal">
      <formula>1</formula>
    </cfRule>
    <cfRule type="cellIs" dxfId="64" priority="233" operator="equal">
      <formula>2</formula>
    </cfRule>
    <cfRule type="cellIs" dxfId="63" priority="234" operator="equal">
      <formula>3</formula>
    </cfRule>
  </conditionalFormatting>
  <conditionalFormatting sqref="D14">
    <cfRule type="cellIs" dxfId="62" priority="229" operator="equal">
      <formula>1</formula>
    </cfRule>
    <cfRule type="cellIs" dxfId="61" priority="230" operator="equal">
      <formula>2</formula>
    </cfRule>
    <cfRule type="cellIs" dxfId="60" priority="231" operator="equal">
      <formula>3</formula>
    </cfRule>
  </conditionalFormatting>
  <conditionalFormatting sqref="F11:M11">
    <cfRule type="cellIs" dxfId="56" priority="60" operator="equal">
      <formula>0</formula>
    </cfRule>
  </conditionalFormatting>
  <conditionalFormatting sqref="F13:M13">
    <cfRule type="cellIs" dxfId="55" priority="59" operator="equal">
      <formula>0</formula>
    </cfRule>
  </conditionalFormatting>
  <conditionalFormatting sqref="G15:M15">
    <cfRule type="cellIs" dxfId="54" priority="58" operator="equal">
      <formula>0</formula>
    </cfRule>
  </conditionalFormatting>
  <conditionalFormatting sqref="H17:M17">
    <cfRule type="cellIs" dxfId="53" priority="57" operator="equal">
      <formula>0</formula>
    </cfRule>
  </conditionalFormatting>
  <conditionalFormatting sqref="I19:M19">
    <cfRule type="cellIs" dxfId="52" priority="56" operator="equal">
      <formula>0</formula>
    </cfRule>
  </conditionalFormatting>
  <conditionalFormatting sqref="J21:M21">
    <cfRule type="cellIs" dxfId="51" priority="55" operator="equal">
      <formula>0</formula>
    </cfRule>
  </conditionalFormatting>
  <conditionalFormatting sqref="K23:M23">
    <cfRule type="cellIs" dxfId="50" priority="54" operator="equal">
      <formula>0</formula>
    </cfRule>
  </conditionalFormatting>
  <conditionalFormatting sqref="L25:M25">
    <cfRule type="cellIs" dxfId="49" priority="53" operator="equal">
      <formula>0</formula>
    </cfRule>
  </conditionalFormatting>
  <conditionalFormatting sqref="M27:N27">
    <cfRule type="cellIs" dxfId="48" priority="52" operator="equal">
      <formula>0</formula>
    </cfRule>
  </conditionalFormatting>
  <conditionalFormatting sqref="D15:E15">
    <cfRule type="cellIs" dxfId="47" priority="49" operator="equal">
      <formula>1</formula>
    </cfRule>
    <cfRule type="cellIs" dxfId="46" priority="50" operator="equal">
      <formula>2</formula>
    </cfRule>
    <cfRule type="cellIs" dxfId="45" priority="51" operator="equal">
      <formula>3</formula>
    </cfRule>
  </conditionalFormatting>
  <conditionalFormatting sqref="D19:G19">
    <cfRule type="cellIs" dxfId="44" priority="43" operator="equal">
      <formula>1</formula>
    </cfRule>
    <cfRule type="cellIs" dxfId="43" priority="44" operator="equal">
      <formula>2</formula>
    </cfRule>
    <cfRule type="cellIs" dxfId="42" priority="45" operator="equal">
      <formula>3</formula>
    </cfRule>
  </conditionalFormatting>
  <conditionalFormatting sqref="D21:H21">
    <cfRule type="cellIs" dxfId="41" priority="40" operator="equal">
      <formula>1</formula>
    </cfRule>
    <cfRule type="cellIs" dxfId="40" priority="41" operator="equal">
      <formula>2</formula>
    </cfRule>
    <cfRule type="cellIs" dxfId="39" priority="42" operator="equal">
      <formula>3</formula>
    </cfRule>
  </conditionalFormatting>
  <conditionalFormatting sqref="D23:I23">
    <cfRule type="cellIs" dxfId="38" priority="37" operator="equal">
      <formula>1</formula>
    </cfRule>
    <cfRule type="cellIs" dxfId="37" priority="38" operator="equal">
      <formula>2</formula>
    </cfRule>
    <cfRule type="cellIs" dxfId="36" priority="39" operator="equal">
      <formula>3</formula>
    </cfRule>
  </conditionalFormatting>
  <conditionalFormatting sqref="D25:J25">
    <cfRule type="cellIs" dxfId="35" priority="34" operator="equal">
      <formula>1</formula>
    </cfRule>
    <cfRule type="cellIs" dxfId="34" priority="35" operator="equal">
      <formula>2</formula>
    </cfRule>
    <cfRule type="cellIs" dxfId="33" priority="36" operator="equal">
      <formula>3</formula>
    </cfRule>
  </conditionalFormatting>
  <conditionalFormatting sqref="D27:K27">
    <cfRule type="cellIs" dxfId="32" priority="31" operator="equal">
      <formula>1</formula>
    </cfRule>
    <cfRule type="cellIs" dxfId="31" priority="32" operator="equal">
      <formula>2</formula>
    </cfRule>
    <cfRule type="cellIs" dxfId="30" priority="33" operator="equal">
      <formula>3</formula>
    </cfRule>
  </conditionalFormatting>
  <conditionalFormatting sqref="D29:L29">
    <cfRule type="cellIs" dxfId="29" priority="28" operator="equal">
      <formula>1</formula>
    </cfRule>
    <cfRule type="cellIs" dxfId="28" priority="29" operator="equal">
      <formula>2</formula>
    </cfRule>
    <cfRule type="cellIs" dxfId="27" priority="30" operator="equal">
      <formula>3</formula>
    </cfRule>
  </conditionalFormatting>
  <conditionalFormatting sqref="D16:E16">
    <cfRule type="cellIs" dxfId="26" priority="25" operator="equal">
      <formula>1</formula>
    </cfRule>
    <cfRule type="cellIs" dxfId="25" priority="26" operator="equal">
      <formula>2</formula>
    </cfRule>
    <cfRule type="cellIs" dxfId="24" priority="27" operator="equal">
      <formula>3</formula>
    </cfRule>
  </conditionalFormatting>
  <conditionalFormatting sqref="D18:F18">
    <cfRule type="cellIs" dxfId="23" priority="22" operator="equal">
      <formula>1</formula>
    </cfRule>
    <cfRule type="cellIs" dxfId="22" priority="23" operator="equal">
      <formula>2</formula>
    </cfRule>
    <cfRule type="cellIs" dxfId="21" priority="24" operator="equal">
      <formula>3</formula>
    </cfRule>
  </conditionalFormatting>
  <conditionalFormatting sqref="D20:G20">
    <cfRule type="cellIs" dxfId="20" priority="19" operator="equal">
      <formula>1</formula>
    </cfRule>
    <cfRule type="cellIs" dxfId="19" priority="20" operator="equal">
      <formula>2</formula>
    </cfRule>
    <cfRule type="cellIs" dxfId="18" priority="21" operator="equal">
      <formula>3</formula>
    </cfRule>
  </conditionalFormatting>
  <conditionalFormatting sqref="D22:H22">
    <cfRule type="cellIs" dxfId="17" priority="16" operator="equal">
      <formula>1</formula>
    </cfRule>
    <cfRule type="cellIs" dxfId="16" priority="17" operator="equal">
      <formula>2</formula>
    </cfRule>
    <cfRule type="cellIs" dxfId="15" priority="18" operator="equal">
      <formula>3</formula>
    </cfRule>
  </conditionalFormatting>
  <conditionalFormatting sqref="D24:I24">
    <cfRule type="cellIs" dxfId="14" priority="13" operator="equal">
      <formula>1</formula>
    </cfRule>
    <cfRule type="cellIs" dxfId="13" priority="14" operator="equal">
      <formula>2</formula>
    </cfRule>
    <cfRule type="cellIs" dxfId="12" priority="15" operator="equal">
      <formula>3</formula>
    </cfRule>
  </conditionalFormatting>
  <conditionalFormatting sqref="D26:J26">
    <cfRule type="cellIs" dxfId="11" priority="10" operator="equal">
      <formula>1</formula>
    </cfRule>
    <cfRule type="cellIs" dxfId="10" priority="11" operator="equal">
      <formula>2</formula>
    </cfRule>
    <cfRule type="cellIs" dxfId="9" priority="12" operator="equal">
      <formula>3</formula>
    </cfRule>
  </conditionalFormatting>
  <conditionalFormatting sqref="D28:K28">
    <cfRule type="cellIs" dxfId="8" priority="7" operator="equal">
      <formula>1</formula>
    </cfRule>
    <cfRule type="cellIs" dxfId="7" priority="8" operator="equal">
      <formula>2</formula>
    </cfRule>
    <cfRule type="cellIs" dxfId="6" priority="9" operator="equal">
      <formula>3</formula>
    </cfRule>
  </conditionalFormatting>
  <conditionalFormatting sqref="D30:L30">
    <cfRule type="cellIs" dxfId="5" priority="4" operator="equal">
      <formula>1</formula>
    </cfRule>
    <cfRule type="cellIs" dxfId="4" priority="5" operator="equal">
      <formula>2</formula>
    </cfRule>
    <cfRule type="cellIs" dxfId="3" priority="6" operator="equal">
      <formula>3</formula>
    </cfRule>
  </conditionalFormatting>
  <conditionalFormatting sqref="D17:F17">
    <cfRule type="cellIs" dxfId="2" priority="1" operator="equal">
      <formula>1</formula>
    </cfRule>
    <cfRule type="cellIs" dxfId="1" priority="2" operator="equal">
      <formula>2</formula>
    </cfRule>
    <cfRule type="cellIs" dxfId="0" priority="3" operator="equal">
      <formula>3</formula>
    </cfRule>
  </conditionalFormatting>
  <dataValidations count="2">
    <dataValidation type="list" allowBlank="1" showInputMessage="1" showErrorMessage="1" sqref="M27:O27 L25:O25 E11:O11 F13:O13 G15:O15 H17:O17 I19:O19 J21:O21 K23:O23" xr:uid="{00000000-0002-0000-0000-000000000000}">
      <formula1>$D$32:$F$32</formula1>
    </dataValidation>
    <dataValidation type="list" allowBlank="1" showInputMessage="1" showErrorMessage="1" sqref="E12:O12 O31 F14:O14 G16:O16 H18:O18 I20:O20 J22:O22 K24:O24 M28:O28 L26:O26" xr:uid="{00000000-0002-0000-0000-000001000000}">
      <formula1>$D$33:$F$33</formula1>
    </dataValidation>
  </dataValidations>
  <pageMargins left="0.31496062992125984" right="0.39370078740157483" top="0.39370078740157483" bottom="0.78740157480314965" header="0" footer="0.31496062992125984"/>
  <pageSetup paperSize="9" scale="80" orientation="landscape" horizontalDpi="4294967294" verticalDpi="0" r:id="rId1"/>
  <headerFooter>
    <oddFooter>&amp;L&amp;"Arial,Normale"&amp;9    Valutazione dei rischi e dei fattori di influenza  (V1.0  - gennaio 2021) © Fondazione Sicurezza dei pazienti Svizzera&amp;R&amp;"Arial,Normale"&amp;9&amp;P</oddFooter>
  </headerFooter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showGridLines="0" showRowColHeaders="0" showRuler="0" view="pageLayout" zoomScaleNormal="100" workbookViewId="0">
      <selection activeCell="C22" sqref="C22"/>
    </sheetView>
  </sheetViews>
  <sheetFormatPr baseColWidth="10" defaultColWidth="0" defaultRowHeight="15" zeroHeight="1" x14ac:dyDescent="0.25"/>
  <cols>
    <col min="1" max="1" width="5.5703125" customWidth="1"/>
    <col min="2" max="2" width="46.85546875" customWidth="1"/>
    <col min="3" max="8" width="10.85546875" customWidth="1"/>
    <col min="9" max="16384" width="10.85546875" hidden="1"/>
  </cols>
  <sheetData>
    <row r="1" spans="1:20" x14ac:dyDescent="0.25">
      <c r="A1" s="71"/>
      <c r="B1" s="71"/>
      <c r="C1" s="71"/>
      <c r="D1" s="47"/>
      <c r="E1" s="47"/>
      <c r="F1" s="47"/>
      <c r="G1" s="47"/>
      <c r="H1" s="47"/>
      <c r="I1" s="47"/>
    </row>
    <row r="2" spans="1:20" x14ac:dyDescent="0.25">
      <c r="A2" s="71"/>
      <c r="B2" s="71"/>
      <c r="C2" s="71"/>
      <c r="D2" s="47"/>
      <c r="E2" s="47"/>
      <c r="F2" s="47"/>
      <c r="G2" s="47"/>
      <c r="H2" s="47"/>
      <c r="I2" s="47"/>
    </row>
    <row r="3" spans="1:20" x14ac:dyDescent="0.25">
      <c r="A3" s="71"/>
      <c r="B3" s="71"/>
      <c r="C3" s="71"/>
      <c r="D3" s="47"/>
      <c r="E3" s="47"/>
      <c r="F3" s="47"/>
      <c r="G3" s="47"/>
      <c r="H3" s="47"/>
      <c r="I3" s="47"/>
    </row>
    <row r="4" spans="1:20" x14ac:dyDescent="0.25">
      <c r="A4" s="71"/>
      <c r="B4" s="71"/>
      <c r="C4" s="71"/>
      <c r="D4" s="47"/>
      <c r="E4" s="47"/>
      <c r="F4" s="47"/>
      <c r="G4" s="47"/>
      <c r="H4" s="47"/>
      <c r="I4" s="47"/>
    </row>
    <row r="5" spans="1:20" x14ac:dyDescent="0.25">
      <c r="A5" s="71"/>
      <c r="B5" s="71"/>
      <c r="C5" s="71"/>
      <c r="D5" s="47"/>
      <c r="E5" s="47"/>
      <c r="F5" s="47"/>
      <c r="G5" s="47"/>
      <c r="H5" s="47"/>
      <c r="I5" s="47"/>
    </row>
    <row r="6" spans="1:20" x14ac:dyDescent="0.25">
      <c r="A6" s="71"/>
      <c r="B6" s="71"/>
      <c r="C6" s="71"/>
      <c r="D6" s="47"/>
      <c r="E6" s="47"/>
      <c r="F6" s="47"/>
      <c r="G6" s="47"/>
      <c r="H6" s="47"/>
      <c r="I6" s="47"/>
    </row>
    <row r="7" spans="1:20" x14ac:dyDescent="0.25">
      <c r="A7" s="71"/>
      <c r="B7" s="71"/>
      <c r="C7" s="71"/>
      <c r="D7" s="47"/>
      <c r="E7" s="47"/>
      <c r="F7" s="47"/>
      <c r="G7" s="47"/>
      <c r="H7" s="47"/>
      <c r="I7" s="47"/>
    </row>
    <row r="8" spans="1:20" x14ac:dyDescent="0.25">
      <c r="A8" s="71"/>
      <c r="B8" s="71"/>
      <c r="C8" s="71"/>
      <c r="D8" s="47"/>
      <c r="E8" s="47"/>
      <c r="F8" s="47"/>
      <c r="G8" s="47"/>
      <c r="H8" s="47"/>
      <c r="I8" s="47"/>
    </row>
    <row r="9" spans="1:20" x14ac:dyDescent="0.25">
      <c r="A9" s="71"/>
      <c r="B9" s="71"/>
      <c r="C9" s="71"/>
      <c r="D9" s="47"/>
      <c r="E9" s="47"/>
      <c r="F9" s="47"/>
      <c r="G9" s="47"/>
      <c r="H9" s="47"/>
      <c r="I9" s="47"/>
    </row>
    <row r="10" spans="1:20" x14ac:dyDescent="0.25">
      <c r="A10" s="71"/>
      <c r="B10" s="71"/>
      <c r="C10" s="71"/>
      <c r="D10" s="47"/>
      <c r="E10" s="47"/>
      <c r="F10" s="47"/>
      <c r="G10" s="47"/>
      <c r="H10" s="47"/>
      <c r="I10" s="47"/>
    </row>
    <row r="11" spans="1:20" x14ac:dyDescent="0.25">
      <c r="A11" s="71"/>
      <c r="B11" s="71"/>
      <c r="C11" s="71"/>
      <c r="D11" s="47"/>
      <c r="E11" s="47"/>
      <c r="F11" s="47"/>
      <c r="G11" s="47"/>
      <c r="H11" s="47"/>
      <c r="I11" s="47"/>
      <c r="J11" s="1" t="s">
        <v>2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71"/>
      <c r="B12" s="71"/>
      <c r="C12" s="71"/>
      <c r="D12" s="47"/>
      <c r="E12" s="47"/>
      <c r="F12" s="47"/>
      <c r="G12" s="47"/>
      <c r="H12" s="47"/>
      <c r="I12" s="47"/>
      <c r="J12" s="1"/>
      <c r="K12" s="1">
        <v>1</v>
      </c>
      <c r="L12" s="1">
        <v>2</v>
      </c>
      <c r="M12" s="1">
        <v>3</v>
      </c>
      <c r="N12" s="1">
        <v>4</v>
      </c>
      <c r="O12" s="1">
        <v>5</v>
      </c>
      <c r="P12" s="1">
        <v>6</v>
      </c>
      <c r="Q12" s="1">
        <v>7</v>
      </c>
      <c r="R12" s="1">
        <v>8</v>
      </c>
      <c r="S12" s="1">
        <v>9</v>
      </c>
      <c r="T12" s="1">
        <v>10</v>
      </c>
    </row>
    <row r="13" spans="1:20" x14ac:dyDescent="0.25">
      <c r="A13" s="71"/>
      <c r="B13" s="71"/>
      <c r="C13" s="71"/>
      <c r="D13" s="47"/>
      <c r="E13" s="47"/>
      <c r="F13" s="47"/>
      <c r="G13" s="47"/>
      <c r="H13" s="47"/>
      <c r="I13" s="47"/>
      <c r="J13" s="1" t="s">
        <v>0</v>
      </c>
      <c r="K13" s="54">
        <f>O22+Q22</f>
        <v>0</v>
      </c>
      <c r="L13" s="54">
        <f>O23+Q23</f>
        <v>0</v>
      </c>
      <c r="M13" s="54">
        <f>O24+Q24</f>
        <v>0</v>
      </c>
      <c r="N13" s="54">
        <f>O25+Q25</f>
        <v>0</v>
      </c>
      <c r="O13" s="54">
        <f>O26+Q26</f>
        <v>0</v>
      </c>
      <c r="P13" s="54">
        <f>O27+Q27</f>
        <v>0</v>
      </c>
      <c r="Q13" s="54">
        <f>O28+Q28</f>
        <v>0</v>
      </c>
      <c r="R13" s="54">
        <f>O29+Q29</f>
        <v>-0.25</v>
      </c>
      <c r="S13" s="54">
        <f>O30+Q30</f>
        <v>0</v>
      </c>
      <c r="T13" s="54">
        <f>O31+Q31</f>
        <v>0</v>
      </c>
    </row>
    <row r="14" spans="1:20" x14ac:dyDescent="0.25">
      <c r="A14" s="71"/>
      <c r="B14" s="71"/>
      <c r="C14" s="71"/>
      <c r="D14" s="47"/>
      <c r="E14" s="47"/>
      <c r="F14" s="47"/>
      <c r="G14" s="47"/>
      <c r="H14" s="47"/>
      <c r="I14" s="47"/>
      <c r="J14" s="1" t="s">
        <v>1</v>
      </c>
      <c r="K14" s="54">
        <f>K22+M22</f>
        <v>0</v>
      </c>
      <c r="L14" s="54">
        <f>K23+M23</f>
        <v>0</v>
      </c>
      <c r="M14" s="54">
        <f>K24+M24</f>
        <v>0</v>
      </c>
      <c r="N14" s="54">
        <f>K25+M25</f>
        <v>0</v>
      </c>
      <c r="O14" s="54">
        <f>K26+M26</f>
        <v>0</v>
      </c>
      <c r="P14" s="54">
        <f>K27+M27</f>
        <v>0</v>
      </c>
      <c r="Q14" s="54">
        <f>K28+M28</f>
        <v>0</v>
      </c>
      <c r="R14" s="54">
        <f>K29+M29</f>
        <v>0</v>
      </c>
      <c r="S14" s="54">
        <f>K30+M30</f>
        <v>0</v>
      </c>
      <c r="T14" s="54">
        <f>K31+M31</f>
        <v>0</v>
      </c>
    </row>
    <row r="15" spans="1:20" x14ac:dyDescent="0.25">
      <c r="A15" s="71"/>
      <c r="B15" s="71"/>
      <c r="C15" s="71"/>
      <c r="D15" s="47"/>
      <c r="E15" s="47"/>
      <c r="F15" s="47"/>
      <c r="G15" s="47"/>
      <c r="H15" s="47"/>
      <c r="I15" s="47"/>
    </row>
    <row r="16" spans="1:20" x14ac:dyDescent="0.25">
      <c r="A16" s="71"/>
      <c r="B16" s="71"/>
      <c r="C16" s="71"/>
      <c r="D16" s="47"/>
      <c r="E16" s="47"/>
      <c r="F16" s="47"/>
      <c r="G16" s="47"/>
      <c r="H16" s="47"/>
      <c r="I16" s="47"/>
    </row>
    <row r="17" spans="1:17" x14ac:dyDescent="0.25">
      <c r="A17" s="71"/>
      <c r="B17" s="71"/>
      <c r="C17" s="71"/>
      <c r="D17" s="47"/>
      <c r="E17" s="47"/>
      <c r="F17" s="47"/>
      <c r="G17" s="47"/>
      <c r="H17" s="47"/>
      <c r="I17" s="47"/>
    </row>
    <row r="18" spans="1:17" x14ac:dyDescent="0.25">
      <c r="A18" s="71"/>
      <c r="B18" s="71"/>
      <c r="C18" s="71"/>
      <c r="D18" s="47"/>
      <c r="E18" s="47"/>
      <c r="F18" s="47"/>
      <c r="G18" s="47"/>
      <c r="H18" s="47"/>
      <c r="I18" s="47"/>
    </row>
    <row r="19" spans="1:17" x14ac:dyDescent="0.25">
      <c r="A19" s="71"/>
      <c r="B19" s="71"/>
      <c r="C19" s="71"/>
      <c r="D19" s="47"/>
      <c r="E19" s="47"/>
      <c r="F19" s="47"/>
      <c r="G19" s="47"/>
      <c r="H19" s="47"/>
      <c r="I19" s="47"/>
    </row>
    <row r="20" spans="1:17" x14ac:dyDescent="0.25">
      <c r="A20" s="47"/>
      <c r="B20" s="47"/>
      <c r="C20" s="47"/>
      <c r="D20" s="47"/>
      <c r="E20" s="47"/>
      <c r="F20" s="47"/>
      <c r="G20" s="47"/>
      <c r="H20" s="47"/>
      <c r="I20" s="47"/>
    </row>
    <row r="21" spans="1:17" ht="36.950000000000003" customHeight="1" x14ac:dyDescent="0.25">
      <c r="A21" s="48"/>
      <c r="B21" s="48"/>
      <c r="C21" s="49" t="s">
        <v>20</v>
      </c>
      <c r="D21" s="49" t="s">
        <v>21</v>
      </c>
      <c r="E21" s="49" t="s">
        <v>22</v>
      </c>
      <c r="F21" s="49" t="s">
        <v>23</v>
      </c>
      <c r="G21" s="47"/>
      <c r="H21" s="47"/>
      <c r="I21" s="47"/>
      <c r="J21" s="70" t="s">
        <v>1</v>
      </c>
      <c r="K21" s="70"/>
      <c r="L21" s="70"/>
      <c r="M21" s="70"/>
      <c r="N21" s="70" t="s">
        <v>0</v>
      </c>
      <c r="O21" s="70"/>
      <c r="P21" s="70"/>
      <c r="Q21" s="70"/>
    </row>
    <row r="22" spans="1:17" x14ac:dyDescent="0.25">
      <c r="A22" s="50">
        <v>1</v>
      </c>
      <c r="B22" s="51">
        <f>'Foglio di lavoro'!B11</f>
        <v>0</v>
      </c>
      <c r="C22" s="52" t="s">
        <v>3</v>
      </c>
      <c r="D22" s="52" t="s">
        <v>7</v>
      </c>
      <c r="E22" s="52" t="s">
        <v>5</v>
      </c>
      <c r="F22" s="52" t="s">
        <v>4</v>
      </c>
      <c r="G22" s="47"/>
      <c r="H22" s="47"/>
      <c r="I22" s="47"/>
      <c r="J22" s="53" t="b">
        <v>0</v>
      </c>
      <c r="K22" s="53" t="str">
        <f t="shared" ref="K22:K31" si="0">IF(J22,"-0.25","0")</f>
        <v>0</v>
      </c>
      <c r="L22" s="53" t="b">
        <v>0</v>
      </c>
      <c r="M22" s="53" t="str">
        <f t="shared" ref="M22:M31" si="1">IF(L22,"0.25","0")</f>
        <v>0</v>
      </c>
      <c r="N22" s="53" t="b">
        <v>0</v>
      </c>
      <c r="O22" s="53" t="str">
        <f t="shared" ref="O22:O31" si="2">IF(N22,"0.25","0")</f>
        <v>0</v>
      </c>
      <c r="P22" s="53" t="b">
        <v>0</v>
      </c>
      <c r="Q22" s="53" t="str">
        <f t="shared" ref="Q22:Q31" si="3">IF(P22,"-0.25","0")</f>
        <v>0</v>
      </c>
    </row>
    <row r="23" spans="1:17" x14ac:dyDescent="0.25">
      <c r="A23" s="50">
        <v>2</v>
      </c>
      <c r="B23" s="51">
        <f>'Foglio di lavoro'!B13</f>
        <v>0</v>
      </c>
      <c r="C23" s="52" t="s">
        <v>3</v>
      </c>
      <c r="D23" s="52" t="s">
        <v>7</v>
      </c>
      <c r="E23" s="52" t="s">
        <v>5</v>
      </c>
      <c r="F23" s="52" t="s">
        <v>4</v>
      </c>
      <c r="G23" s="47"/>
      <c r="H23" s="47"/>
      <c r="I23" s="47"/>
      <c r="J23" s="53" t="b">
        <v>0</v>
      </c>
      <c r="K23" s="53" t="str">
        <f t="shared" si="0"/>
        <v>0</v>
      </c>
      <c r="L23" s="53" t="b">
        <v>0</v>
      </c>
      <c r="M23" s="53" t="str">
        <f t="shared" si="1"/>
        <v>0</v>
      </c>
      <c r="N23" s="53" t="b">
        <v>0</v>
      </c>
      <c r="O23" s="53" t="str">
        <f t="shared" si="2"/>
        <v>0</v>
      </c>
      <c r="P23" s="53" t="b">
        <v>0</v>
      </c>
      <c r="Q23" s="53" t="str">
        <f t="shared" si="3"/>
        <v>0</v>
      </c>
    </row>
    <row r="24" spans="1:17" x14ac:dyDescent="0.25">
      <c r="A24" s="50">
        <v>3</v>
      </c>
      <c r="B24" s="51">
        <f>'Foglio di lavoro'!B15</f>
        <v>0</v>
      </c>
      <c r="C24" s="52" t="s">
        <v>3</v>
      </c>
      <c r="D24" s="52" t="s">
        <v>7</v>
      </c>
      <c r="E24" s="52" t="s">
        <v>5</v>
      </c>
      <c r="F24" s="52" t="s">
        <v>4</v>
      </c>
      <c r="G24" s="47"/>
      <c r="H24" s="47"/>
      <c r="I24" s="47"/>
      <c r="J24" s="53" t="b">
        <v>0</v>
      </c>
      <c r="K24" s="53" t="str">
        <f t="shared" si="0"/>
        <v>0</v>
      </c>
      <c r="L24" s="53" t="b">
        <v>0</v>
      </c>
      <c r="M24" s="53" t="str">
        <f t="shared" si="1"/>
        <v>0</v>
      </c>
      <c r="N24" s="53" t="b">
        <v>0</v>
      </c>
      <c r="O24" s="53" t="str">
        <f t="shared" si="2"/>
        <v>0</v>
      </c>
      <c r="P24" s="53" t="b">
        <v>0</v>
      </c>
      <c r="Q24" s="53" t="str">
        <f t="shared" si="3"/>
        <v>0</v>
      </c>
    </row>
    <row r="25" spans="1:17" x14ac:dyDescent="0.25">
      <c r="A25" s="50">
        <v>4</v>
      </c>
      <c r="B25" s="51">
        <f>'Foglio di lavoro'!B17</f>
        <v>0</v>
      </c>
      <c r="C25" s="52" t="s">
        <v>3</v>
      </c>
      <c r="D25" s="52" t="s">
        <v>7</v>
      </c>
      <c r="E25" s="52" t="s">
        <v>5</v>
      </c>
      <c r="F25" s="52" t="s">
        <v>4</v>
      </c>
      <c r="G25" s="47"/>
      <c r="H25" s="47"/>
      <c r="I25" s="47"/>
      <c r="J25" s="53" t="b">
        <v>0</v>
      </c>
      <c r="K25" s="53" t="str">
        <f t="shared" si="0"/>
        <v>0</v>
      </c>
      <c r="L25" s="53" t="b">
        <v>0</v>
      </c>
      <c r="M25" s="53" t="str">
        <f t="shared" si="1"/>
        <v>0</v>
      </c>
      <c r="N25" s="53" t="b">
        <v>0</v>
      </c>
      <c r="O25" s="53" t="str">
        <f t="shared" si="2"/>
        <v>0</v>
      </c>
      <c r="P25" s="53" t="b">
        <v>0</v>
      </c>
      <c r="Q25" s="53" t="str">
        <f t="shared" si="3"/>
        <v>0</v>
      </c>
    </row>
    <row r="26" spans="1:17" x14ac:dyDescent="0.25">
      <c r="A26" s="50">
        <v>5</v>
      </c>
      <c r="B26" s="51">
        <f>'Foglio di lavoro'!B19</f>
        <v>0</v>
      </c>
      <c r="C26" s="52" t="s">
        <v>3</v>
      </c>
      <c r="D26" s="52" t="s">
        <v>7</v>
      </c>
      <c r="E26" s="52" t="s">
        <v>5</v>
      </c>
      <c r="F26" s="52" t="s">
        <v>4</v>
      </c>
      <c r="G26" s="47"/>
      <c r="H26" s="47"/>
      <c r="I26" s="47"/>
      <c r="J26" s="53" t="b">
        <v>0</v>
      </c>
      <c r="K26" s="53" t="str">
        <f t="shared" si="0"/>
        <v>0</v>
      </c>
      <c r="L26" s="53" t="b">
        <v>0</v>
      </c>
      <c r="M26" s="53" t="str">
        <f t="shared" si="1"/>
        <v>0</v>
      </c>
      <c r="N26" s="53" t="b">
        <v>0</v>
      </c>
      <c r="O26" s="53" t="str">
        <f t="shared" si="2"/>
        <v>0</v>
      </c>
      <c r="P26" s="53" t="b">
        <v>0</v>
      </c>
      <c r="Q26" s="53" t="str">
        <f t="shared" si="3"/>
        <v>0</v>
      </c>
    </row>
    <row r="27" spans="1:17" x14ac:dyDescent="0.25">
      <c r="A27" s="50">
        <v>6</v>
      </c>
      <c r="B27" s="51">
        <f>'Foglio di lavoro'!B21</f>
        <v>0</v>
      </c>
      <c r="C27" s="52" t="s">
        <v>3</v>
      </c>
      <c r="D27" s="52" t="s">
        <v>7</v>
      </c>
      <c r="E27" s="52" t="s">
        <v>5</v>
      </c>
      <c r="F27" s="52" t="s">
        <v>4</v>
      </c>
      <c r="G27" s="47"/>
      <c r="H27" s="47"/>
      <c r="I27" s="47"/>
      <c r="J27" s="53" t="b">
        <v>0</v>
      </c>
      <c r="K27" s="53" t="str">
        <f t="shared" si="0"/>
        <v>0</v>
      </c>
      <c r="L27" s="53" t="b">
        <v>0</v>
      </c>
      <c r="M27" s="53" t="str">
        <f t="shared" si="1"/>
        <v>0</v>
      </c>
      <c r="N27" s="53" t="b">
        <v>0</v>
      </c>
      <c r="O27" s="53" t="str">
        <f t="shared" si="2"/>
        <v>0</v>
      </c>
      <c r="P27" s="53" t="b">
        <v>0</v>
      </c>
      <c r="Q27" s="53" t="str">
        <f t="shared" si="3"/>
        <v>0</v>
      </c>
    </row>
    <row r="28" spans="1:17" x14ac:dyDescent="0.25">
      <c r="A28" s="50">
        <v>7</v>
      </c>
      <c r="B28" s="51">
        <f>'Foglio di lavoro'!B23</f>
        <v>0</v>
      </c>
      <c r="C28" s="52" t="s">
        <v>3</v>
      </c>
      <c r="D28" s="52" t="s">
        <v>7</v>
      </c>
      <c r="E28" s="52" t="s">
        <v>5</v>
      </c>
      <c r="F28" s="52" t="s">
        <v>4</v>
      </c>
      <c r="G28" s="47"/>
      <c r="H28" s="47"/>
      <c r="I28" s="47"/>
      <c r="J28" s="53" t="b">
        <v>0</v>
      </c>
      <c r="K28" s="53" t="str">
        <f t="shared" si="0"/>
        <v>0</v>
      </c>
      <c r="L28" s="53" t="b">
        <v>0</v>
      </c>
      <c r="M28" s="53" t="str">
        <f t="shared" si="1"/>
        <v>0</v>
      </c>
      <c r="N28" s="53" t="b">
        <v>0</v>
      </c>
      <c r="O28" s="53" t="str">
        <f t="shared" si="2"/>
        <v>0</v>
      </c>
      <c r="P28" s="53" t="b">
        <v>0</v>
      </c>
      <c r="Q28" s="53" t="str">
        <f t="shared" si="3"/>
        <v>0</v>
      </c>
    </row>
    <row r="29" spans="1:17" x14ac:dyDescent="0.25">
      <c r="A29" s="50">
        <v>8</v>
      </c>
      <c r="B29" s="51">
        <f>'Foglio di lavoro'!B25</f>
        <v>0</v>
      </c>
      <c r="C29" s="52" t="s">
        <v>3</v>
      </c>
      <c r="D29" s="52" t="s">
        <v>7</v>
      </c>
      <c r="E29" s="52" t="s">
        <v>5</v>
      </c>
      <c r="F29" s="52" t="s">
        <v>4</v>
      </c>
      <c r="G29" s="47"/>
      <c r="H29" s="47"/>
      <c r="I29" s="47"/>
      <c r="J29" s="53" t="b">
        <v>0</v>
      </c>
      <c r="K29" s="53" t="str">
        <f t="shared" si="0"/>
        <v>0</v>
      </c>
      <c r="L29" s="53" t="b">
        <v>0</v>
      </c>
      <c r="M29" s="53" t="str">
        <f t="shared" si="1"/>
        <v>0</v>
      </c>
      <c r="N29" s="53" t="b">
        <v>0</v>
      </c>
      <c r="O29" s="53" t="str">
        <f t="shared" si="2"/>
        <v>0</v>
      </c>
      <c r="P29" s="53" t="b">
        <v>1</v>
      </c>
      <c r="Q29" s="53" t="str">
        <f t="shared" si="3"/>
        <v>-0.25</v>
      </c>
    </row>
    <row r="30" spans="1:17" x14ac:dyDescent="0.25">
      <c r="A30" s="50">
        <v>9</v>
      </c>
      <c r="B30" s="51">
        <f>'Foglio di lavoro'!B27</f>
        <v>0</v>
      </c>
      <c r="C30" s="52" t="s">
        <v>3</v>
      </c>
      <c r="D30" s="52" t="s">
        <v>7</v>
      </c>
      <c r="E30" s="52" t="s">
        <v>5</v>
      </c>
      <c r="F30" s="52" t="s">
        <v>4</v>
      </c>
      <c r="G30" s="47"/>
      <c r="H30" s="47"/>
      <c r="I30" s="47"/>
      <c r="J30" s="53" t="b">
        <v>0</v>
      </c>
      <c r="K30" s="53" t="str">
        <f t="shared" si="0"/>
        <v>0</v>
      </c>
      <c r="L30" s="53" t="b">
        <v>0</v>
      </c>
      <c r="M30" s="53" t="str">
        <f t="shared" si="1"/>
        <v>0</v>
      </c>
      <c r="N30" s="53" t="b">
        <v>0</v>
      </c>
      <c r="O30" s="53" t="str">
        <f t="shared" si="2"/>
        <v>0</v>
      </c>
      <c r="P30" s="53" t="b">
        <v>0</v>
      </c>
      <c r="Q30" s="53" t="str">
        <f t="shared" si="3"/>
        <v>0</v>
      </c>
    </row>
    <row r="31" spans="1:17" x14ac:dyDescent="0.25">
      <c r="A31" s="50">
        <v>10</v>
      </c>
      <c r="B31" s="51">
        <f>'Foglio di lavoro'!B29</f>
        <v>0</v>
      </c>
      <c r="C31" s="52" t="s">
        <v>3</v>
      </c>
      <c r="D31" s="52" t="s">
        <v>7</v>
      </c>
      <c r="E31" s="52" t="s">
        <v>5</v>
      </c>
      <c r="F31" s="52" t="s">
        <v>4</v>
      </c>
      <c r="G31" s="47"/>
      <c r="H31" s="47"/>
      <c r="I31" s="47"/>
      <c r="J31" s="53" t="b">
        <v>0</v>
      </c>
      <c r="K31" s="53" t="str">
        <f t="shared" si="0"/>
        <v>0</v>
      </c>
      <c r="L31" s="53" t="b">
        <v>0</v>
      </c>
      <c r="M31" s="53" t="str">
        <f t="shared" si="1"/>
        <v>0</v>
      </c>
      <c r="N31" s="53" t="b">
        <v>0</v>
      </c>
      <c r="O31" s="53" t="str">
        <f t="shared" si="2"/>
        <v>0</v>
      </c>
      <c r="P31" s="53" t="b">
        <v>0</v>
      </c>
      <c r="Q31" s="53" t="str">
        <f t="shared" si="3"/>
        <v>0</v>
      </c>
    </row>
    <row r="32" spans="1:17" ht="5.45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</row>
  </sheetData>
  <sheetProtection algorithmName="SHA-512" hashValue="m0hwAFiTxH+CxQlwsd1Ku/fxjTgn4V4zLwRu9ADhARHmjb8jGBfpJV1nOf4TXuSz7sjs0lbxzQrrMsNo+MA3vg==" saltValue="Hu4EnvbhQe01ptr6+jpzYg==" spinCount="100000" sheet="1" objects="1" scenarios="1" selectLockedCells="1"/>
  <mergeCells count="3">
    <mergeCell ref="J21:M21"/>
    <mergeCell ref="N21:Q21"/>
    <mergeCell ref="A1:C19"/>
  </mergeCells>
  <pageMargins left="0.7" right="0.7" top="0.78740157499999996" bottom="0.78740157499999996" header="0.3" footer="0.3"/>
  <pageSetup paperSize="9" orientation="landscape" horizontalDpi="4294967294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352425</xdr:colOff>
                    <xdr:row>21</xdr:row>
                    <xdr:rowOff>0</xdr:rowOff>
                  </from>
                  <to>
                    <xdr:col>2</xdr:col>
                    <xdr:colOff>523875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352425</xdr:colOff>
                    <xdr:row>21</xdr:row>
                    <xdr:rowOff>0</xdr:rowOff>
                  </from>
                  <to>
                    <xdr:col>3</xdr:col>
                    <xdr:colOff>523875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352425</xdr:colOff>
                    <xdr:row>21</xdr:row>
                    <xdr:rowOff>0</xdr:rowOff>
                  </from>
                  <to>
                    <xdr:col>4</xdr:col>
                    <xdr:colOff>523875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352425</xdr:colOff>
                    <xdr:row>21</xdr:row>
                    <xdr:rowOff>0</xdr:rowOff>
                  </from>
                  <to>
                    <xdr:col>5</xdr:col>
                    <xdr:colOff>523875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352425</xdr:colOff>
                    <xdr:row>22</xdr:row>
                    <xdr:rowOff>0</xdr:rowOff>
                  </from>
                  <to>
                    <xdr:col>2</xdr:col>
                    <xdr:colOff>523875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352425</xdr:colOff>
                    <xdr:row>22</xdr:row>
                    <xdr:rowOff>0</xdr:rowOff>
                  </from>
                  <to>
                    <xdr:col>3</xdr:col>
                    <xdr:colOff>523875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352425</xdr:colOff>
                    <xdr:row>22</xdr:row>
                    <xdr:rowOff>0</xdr:rowOff>
                  </from>
                  <to>
                    <xdr:col>4</xdr:col>
                    <xdr:colOff>523875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</xdr:col>
                    <xdr:colOff>352425</xdr:colOff>
                    <xdr:row>22</xdr:row>
                    <xdr:rowOff>0</xdr:rowOff>
                  </from>
                  <to>
                    <xdr:col>5</xdr:col>
                    <xdr:colOff>523875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352425</xdr:colOff>
                    <xdr:row>23</xdr:row>
                    <xdr:rowOff>0</xdr:rowOff>
                  </from>
                  <to>
                    <xdr:col>2</xdr:col>
                    <xdr:colOff>523875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352425</xdr:colOff>
                    <xdr:row>23</xdr:row>
                    <xdr:rowOff>0</xdr:rowOff>
                  </from>
                  <to>
                    <xdr:col>3</xdr:col>
                    <xdr:colOff>523875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</xdr:col>
                    <xdr:colOff>352425</xdr:colOff>
                    <xdr:row>23</xdr:row>
                    <xdr:rowOff>0</xdr:rowOff>
                  </from>
                  <to>
                    <xdr:col>4</xdr:col>
                    <xdr:colOff>523875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352425</xdr:colOff>
                    <xdr:row>23</xdr:row>
                    <xdr:rowOff>0</xdr:rowOff>
                  </from>
                  <to>
                    <xdr:col>5</xdr:col>
                    <xdr:colOff>523875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</xdr:col>
                    <xdr:colOff>352425</xdr:colOff>
                    <xdr:row>24</xdr:row>
                    <xdr:rowOff>0</xdr:rowOff>
                  </from>
                  <to>
                    <xdr:col>2</xdr:col>
                    <xdr:colOff>523875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352425</xdr:colOff>
                    <xdr:row>24</xdr:row>
                    <xdr:rowOff>0</xdr:rowOff>
                  </from>
                  <to>
                    <xdr:col>3</xdr:col>
                    <xdr:colOff>523875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</xdr:col>
                    <xdr:colOff>352425</xdr:colOff>
                    <xdr:row>24</xdr:row>
                    <xdr:rowOff>0</xdr:rowOff>
                  </from>
                  <to>
                    <xdr:col>4</xdr:col>
                    <xdr:colOff>523875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5</xdr:col>
                    <xdr:colOff>352425</xdr:colOff>
                    <xdr:row>24</xdr:row>
                    <xdr:rowOff>0</xdr:rowOff>
                  </from>
                  <to>
                    <xdr:col>5</xdr:col>
                    <xdr:colOff>523875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</xdr:col>
                    <xdr:colOff>352425</xdr:colOff>
                    <xdr:row>24</xdr:row>
                    <xdr:rowOff>0</xdr:rowOff>
                  </from>
                  <to>
                    <xdr:col>2</xdr:col>
                    <xdr:colOff>523875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</xdr:col>
                    <xdr:colOff>352425</xdr:colOff>
                    <xdr:row>24</xdr:row>
                    <xdr:rowOff>0</xdr:rowOff>
                  </from>
                  <to>
                    <xdr:col>3</xdr:col>
                    <xdr:colOff>523875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4</xdr:col>
                    <xdr:colOff>352425</xdr:colOff>
                    <xdr:row>24</xdr:row>
                    <xdr:rowOff>0</xdr:rowOff>
                  </from>
                  <to>
                    <xdr:col>4</xdr:col>
                    <xdr:colOff>523875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5</xdr:col>
                    <xdr:colOff>352425</xdr:colOff>
                    <xdr:row>24</xdr:row>
                    <xdr:rowOff>0</xdr:rowOff>
                  </from>
                  <to>
                    <xdr:col>5</xdr:col>
                    <xdr:colOff>523875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</xdr:col>
                    <xdr:colOff>352425</xdr:colOff>
                    <xdr:row>25</xdr:row>
                    <xdr:rowOff>0</xdr:rowOff>
                  </from>
                  <to>
                    <xdr:col>2</xdr:col>
                    <xdr:colOff>523875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3</xdr:col>
                    <xdr:colOff>352425</xdr:colOff>
                    <xdr:row>25</xdr:row>
                    <xdr:rowOff>0</xdr:rowOff>
                  </from>
                  <to>
                    <xdr:col>3</xdr:col>
                    <xdr:colOff>523875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4</xdr:col>
                    <xdr:colOff>352425</xdr:colOff>
                    <xdr:row>25</xdr:row>
                    <xdr:rowOff>0</xdr:rowOff>
                  </from>
                  <to>
                    <xdr:col>4</xdr:col>
                    <xdr:colOff>523875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5</xdr:col>
                    <xdr:colOff>352425</xdr:colOff>
                    <xdr:row>25</xdr:row>
                    <xdr:rowOff>0</xdr:rowOff>
                  </from>
                  <to>
                    <xdr:col>5</xdr:col>
                    <xdr:colOff>523875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</xdr:col>
                    <xdr:colOff>352425</xdr:colOff>
                    <xdr:row>25</xdr:row>
                    <xdr:rowOff>0</xdr:rowOff>
                  </from>
                  <to>
                    <xdr:col>2</xdr:col>
                    <xdr:colOff>523875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</xdr:col>
                    <xdr:colOff>352425</xdr:colOff>
                    <xdr:row>25</xdr:row>
                    <xdr:rowOff>0</xdr:rowOff>
                  </from>
                  <to>
                    <xdr:col>3</xdr:col>
                    <xdr:colOff>523875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4</xdr:col>
                    <xdr:colOff>352425</xdr:colOff>
                    <xdr:row>25</xdr:row>
                    <xdr:rowOff>0</xdr:rowOff>
                  </from>
                  <to>
                    <xdr:col>4</xdr:col>
                    <xdr:colOff>523875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5</xdr:col>
                    <xdr:colOff>352425</xdr:colOff>
                    <xdr:row>25</xdr:row>
                    <xdr:rowOff>0</xdr:rowOff>
                  </from>
                  <to>
                    <xdr:col>5</xdr:col>
                    <xdr:colOff>523875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</xdr:col>
                    <xdr:colOff>352425</xdr:colOff>
                    <xdr:row>26</xdr:row>
                    <xdr:rowOff>0</xdr:rowOff>
                  </from>
                  <to>
                    <xdr:col>2</xdr:col>
                    <xdr:colOff>523875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3</xdr:col>
                    <xdr:colOff>352425</xdr:colOff>
                    <xdr:row>26</xdr:row>
                    <xdr:rowOff>0</xdr:rowOff>
                  </from>
                  <to>
                    <xdr:col>3</xdr:col>
                    <xdr:colOff>523875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4</xdr:col>
                    <xdr:colOff>352425</xdr:colOff>
                    <xdr:row>26</xdr:row>
                    <xdr:rowOff>0</xdr:rowOff>
                  </from>
                  <to>
                    <xdr:col>4</xdr:col>
                    <xdr:colOff>523875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5</xdr:col>
                    <xdr:colOff>352425</xdr:colOff>
                    <xdr:row>26</xdr:row>
                    <xdr:rowOff>0</xdr:rowOff>
                  </from>
                  <to>
                    <xdr:col>5</xdr:col>
                    <xdr:colOff>523875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2</xdr:col>
                    <xdr:colOff>352425</xdr:colOff>
                    <xdr:row>26</xdr:row>
                    <xdr:rowOff>0</xdr:rowOff>
                  </from>
                  <to>
                    <xdr:col>2</xdr:col>
                    <xdr:colOff>523875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3</xdr:col>
                    <xdr:colOff>352425</xdr:colOff>
                    <xdr:row>26</xdr:row>
                    <xdr:rowOff>0</xdr:rowOff>
                  </from>
                  <to>
                    <xdr:col>3</xdr:col>
                    <xdr:colOff>523875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4</xdr:col>
                    <xdr:colOff>352425</xdr:colOff>
                    <xdr:row>26</xdr:row>
                    <xdr:rowOff>0</xdr:rowOff>
                  </from>
                  <to>
                    <xdr:col>4</xdr:col>
                    <xdr:colOff>523875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5</xdr:col>
                    <xdr:colOff>352425</xdr:colOff>
                    <xdr:row>26</xdr:row>
                    <xdr:rowOff>0</xdr:rowOff>
                  </from>
                  <to>
                    <xdr:col>5</xdr:col>
                    <xdr:colOff>523875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2</xdr:col>
                    <xdr:colOff>352425</xdr:colOff>
                    <xdr:row>27</xdr:row>
                    <xdr:rowOff>0</xdr:rowOff>
                  </from>
                  <to>
                    <xdr:col>2</xdr:col>
                    <xdr:colOff>523875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3</xdr:col>
                    <xdr:colOff>352425</xdr:colOff>
                    <xdr:row>27</xdr:row>
                    <xdr:rowOff>0</xdr:rowOff>
                  </from>
                  <to>
                    <xdr:col>3</xdr:col>
                    <xdr:colOff>523875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4</xdr:col>
                    <xdr:colOff>352425</xdr:colOff>
                    <xdr:row>27</xdr:row>
                    <xdr:rowOff>0</xdr:rowOff>
                  </from>
                  <to>
                    <xdr:col>4</xdr:col>
                    <xdr:colOff>523875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5</xdr:col>
                    <xdr:colOff>352425</xdr:colOff>
                    <xdr:row>27</xdr:row>
                    <xdr:rowOff>0</xdr:rowOff>
                  </from>
                  <to>
                    <xdr:col>5</xdr:col>
                    <xdr:colOff>523875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2</xdr:col>
                    <xdr:colOff>352425</xdr:colOff>
                    <xdr:row>27</xdr:row>
                    <xdr:rowOff>0</xdr:rowOff>
                  </from>
                  <to>
                    <xdr:col>2</xdr:col>
                    <xdr:colOff>523875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3</xdr:col>
                    <xdr:colOff>352425</xdr:colOff>
                    <xdr:row>27</xdr:row>
                    <xdr:rowOff>0</xdr:rowOff>
                  </from>
                  <to>
                    <xdr:col>3</xdr:col>
                    <xdr:colOff>523875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4</xdr:col>
                    <xdr:colOff>352425</xdr:colOff>
                    <xdr:row>27</xdr:row>
                    <xdr:rowOff>0</xdr:rowOff>
                  </from>
                  <to>
                    <xdr:col>4</xdr:col>
                    <xdr:colOff>523875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5</xdr:col>
                    <xdr:colOff>352425</xdr:colOff>
                    <xdr:row>27</xdr:row>
                    <xdr:rowOff>0</xdr:rowOff>
                  </from>
                  <to>
                    <xdr:col>5</xdr:col>
                    <xdr:colOff>523875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2</xdr:col>
                    <xdr:colOff>352425</xdr:colOff>
                    <xdr:row>28</xdr:row>
                    <xdr:rowOff>0</xdr:rowOff>
                  </from>
                  <to>
                    <xdr:col>2</xdr:col>
                    <xdr:colOff>523875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3</xdr:col>
                    <xdr:colOff>352425</xdr:colOff>
                    <xdr:row>28</xdr:row>
                    <xdr:rowOff>0</xdr:rowOff>
                  </from>
                  <to>
                    <xdr:col>3</xdr:col>
                    <xdr:colOff>523875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4</xdr:col>
                    <xdr:colOff>352425</xdr:colOff>
                    <xdr:row>28</xdr:row>
                    <xdr:rowOff>0</xdr:rowOff>
                  </from>
                  <to>
                    <xdr:col>4</xdr:col>
                    <xdr:colOff>523875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5</xdr:col>
                    <xdr:colOff>352425</xdr:colOff>
                    <xdr:row>28</xdr:row>
                    <xdr:rowOff>0</xdr:rowOff>
                  </from>
                  <to>
                    <xdr:col>5</xdr:col>
                    <xdr:colOff>523875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2</xdr:col>
                    <xdr:colOff>352425</xdr:colOff>
                    <xdr:row>28</xdr:row>
                    <xdr:rowOff>0</xdr:rowOff>
                  </from>
                  <to>
                    <xdr:col>2</xdr:col>
                    <xdr:colOff>523875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3</xdr:col>
                    <xdr:colOff>352425</xdr:colOff>
                    <xdr:row>28</xdr:row>
                    <xdr:rowOff>0</xdr:rowOff>
                  </from>
                  <to>
                    <xdr:col>3</xdr:col>
                    <xdr:colOff>523875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4</xdr:col>
                    <xdr:colOff>352425</xdr:colOff>
                    <xdr:row>28</xdr:row>
                    <xdr:rowOff>0</xdr:rowOff>
                  </from>
                  <to>
                    <xdr:col>4</xdr:col>
                    <xdr:colOff>523875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5</xdr:col>
                    <xdr:colOff>352425</xdr:colOff>
                    <xdr:row>28</xdr:row>
                    <xdr:rowOff>0</xdr:rowOff>
                  </from>
                  <to>
                    <xdr:col>5</xdr:col>
                    <xdr:colOff>523875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2</xdr:col>
                    <xdr:colOff>352425</xdr:colOff>
                    <xdr:row>29</xdr:row>
                    <xdr:rowOff>0</xdr:rowOff>
                  </from>
                  <to>
                    <xdr:col>2</xdr:col>
                    <xdr:colOff>523875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3</xdr:col>
                    <xdr:colOff>352425</xdr:colOff>
                    <xdr:row>29</xdr:row>
                    <xdr:rowOff>0</xdr:rowOff>
                  </from>
                  <to>
                    <xdr:col>3</xdr:col>
                    <xdr:colOff>523875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4</xdr:col>
                    <xdr:colOff>352425</xdr:colOff>
                    <xdr:row>29</xdr:row>
                    <xdr:rowOff>0</xdr:rowOff>
                  </from>
                  <to>
                    <xdr:col>4</xdr:col>
                    <xdr:colOff>523875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5</xdr:col>
                    <xdr:colOff>352425</xdr:colOff>
                    <xdr:row>29</xdr:row>
                    <xdr:rowOff>0</xdr:rowOff>
                  </from>
                  <to>
                    <xdr:col>5</xdr:col>
                    <xdr:colOff>523875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2</xdr:col>
                    <xdr:colOff>352425</xdr:colOff>
                    <xdr:row>29</xdr:row>
                    <xdr:rowOff>0</xdr:rowOff>
                  </from>
                  <to>
                    <xdr:col>2</xdr:col>
                    <xdr:colOff>523875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3</xdr:col>
                    <xdr:colOff>352425</xdr:colOff>
                    <xdr:row>29</xdr:row>
                    <xdr:rowOff>0</xdr:rowOff>
                  </from>
                  <to>
                    <xdr:col>3</xdr:col>
                    <xdr:colOff>523875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4</xdr:col>
                    <xdr:colOff>352425</xdr:colOff>
                    <xdr:row>29</xdr:row>
                    <xdr:rowOff>0</xdr:rowOff>
                  </from>
                  <to>
                    <xdr:col>4</xdr:col>
                    <xdr:colOff>523875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5</xdr:col>
                    <xdr:colOff>352425</xdr:colOff>
                    <xdr:row>29</xdr:row>
                    <xdr:rowOff>0</xdr:rowOff>
                  </from>
                  <to>
                    <xdr:col>5</xdr:col>
                    <xdr:colOff>523875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2</xdr:col>
                    <xdr:colOff>352425</xdr:colOff>
                    <xdr:row>30</xdr:row>
                    <xdr:rowOff>0</xdr:rowOff>
                  </from>
                  <to>
                    <xdr:col>2</xdr:col>
                    <xdr:colOff>523875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3</xdr:col>
                    <xdr:colOff>352425</xdr:colOff>
                    <xdr:row>30</xdr:row>
                    <xdr:rowOff>0</xdr:rowOff>
                  </from>
                  <to>
                    <xdr:col>3</xdr:col>
                    <xdr:colOff>523875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4</xdr:col>
                    <xdr:colOff>352425</xdr:colOff>
                    <xdr:row>30</xdr:row>
                    <xdr:rowOff>0</xdr:rowOff>
                  </from>
                  <to>
                    <xdr:col>4</xdr:col>
                    <xdr:colOff>523875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5</xdr:col>
                    <xdr:colOff>352425</xdr:colOff>
                    <xdr:row>30</xdr:row>
                    <xdr:rowOff>0</xdr:rowOff>
                  </from>
                  <to>
                    <xdr:col>5</xdr:col>
                    <xdr:colOff>523875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2</xdr:col>
                    <xdr:colOff>352425</xdr:colOff>
                    <xdr:row>30</xdr:row>
                    <xdr:rowOff>0</xdr:rowOff>
                  </from>
                  <to>
                    <xdr:col>2</xdr:col>
                    <xdr:colOff>523875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3</xdr:col>
                    <xdr:colOff>352425</xdr:colOff>
                    <xdr:row>30</xdr:row>
                    <xdr:rowOff>0</xdr:rowOff>
                  </from>
                  <to>
                    <xdr:col>3</xdr:col>
                    <xdr:colOff>523875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4</xdr:col>
                    <xdr:colOff>352425</xdr:colOff>
                    <xdr:row>30</xdr:row>
                    <xdr:rowOff>0</xdr:rowOff>
                  </from>
                  <to>
                    <xdr:col>4</xdr:col>
                    <xdr:colOff>523875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5</xdr:col>
                    <xdr:colOff>352425</xdr:colOff>
                    <xdr:row>30</xdr:row>
                    <xdr:rowOff>0</xdr:rowOff>
                  </from>
                  <to>
                    <xdr:col>5</xdr:col>
                    <xdr:colOff>523875</xdr:colOff>
                    <xdr:row>30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Foglio di lavoro</vt:lpstr>
      <vt:lpstr>Correzione nel 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Paula</dc:creator>
  <cp:lastModifiedBy>Carmen Kerker-Specker</cp:lastModifiedBy>
  <cp:lastPrinted>2021-07-14T16:36:27Z</cp:lastPrinted>
  <dcterms:created xsi:type="dcterms:W3CDTF">2020-07-30T06:46:16Z</dcterms:created>
  <dcterms:modified xsi:type="dcterms:W3CDTF">2021-07-16T11:15:15Z</dcterms:modified>
</cp:coreProperties>
</file>